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20" windowWidth="18015" windowHeight="790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J51" i="1" l="1"/>
  <c r="I54" i="1" l="1"/>
  <c r="I53" i="1"/>
  <c r="H54" i="1"/>
  <c r="H55" i="1"/>
  <c r="G39" i="1"/>
  <c r="H39" i="1"/>
  <c r="I14" i="1"/>
  <c r="I50" i="1" l="1"/>
  <c r="H51" i="1"/>
  <c r="H52" i="1"/>
  <c r="I30" i="1"/>
  <c r="H44" i="1"/>
  <c r="G44" i="1"/>
  <c r="H10" i="1"/>
  <c r="H15" i="1" s="1"/>
  <c r="G10" i="1"/>
  <c r="G31" i="1"/>
  <c r="G15" i="1"/>
  <c r="H16" i="1" l="1"/>
  <c r="G16" i="1"/>
  <c r="G51" i="1" l="1"/>
  <c r="H31" i="1" l="1"/>
  <c r="H50" i="1" l="1"/>
  <c r="G52" i="1"/>
  <c r="G50" i="1" s="1"/>
  <c r="G38" i="1"/>
  <c r="H38" i="1" l="1"/>
  <c r="G55" i="1"/>
  <c r="G32" i="1" l="1"/>
  <c r="G54" i="1" s="1"/>
  <c r="H32" i="1"/>
  <c r="H30" i="1" s="1"/>
  <c r="G30" i="1" l="1"/>
  <c r="G14" i="1"/>
  <c r="H14" i="1" l="1"/>
  <c r="H53" i="1" l="1"/>
  <c r="G56" i="1"/>
  <c r="I56" i="1" l="1"/>
  <c r="H56" i="1"/>
  <c r="G53" i="1"/>
</calcChain>
</file>

<file path=xl/sharedStrings.xml><?xml version="1.0" encoding="utf-8"?>
<sst xmlns="http://schemas.openxmlformats.org/spreadsheetml/2006/main" count="195" uniqueCount="108">
  <si>
    <t>№ п/п</t>
  </si>
  <si>
    <t>Код бюджетной классификацции</t>
  </si>
  <si>
    <t>Объем финансирования (тыс.руб.)</t>
  </si>
  <si>
    <t>1 квартал</t>
  </si>
  <si>
    <t>Итого по 1 кварталу</t>
  </si>
  <si>
    <t>2 квартал</t>
  </si>
  <si>
    <t>Итого по 2 кварталу</t>
  </si>
  <si>
    <t>4 квартал</t>
  </si>
  <si>
    <t>Итого по 4 кварталу</t>
  </si>
  <si>
    <t>апрель - май</t>
  </si>
  <si>
    <t>СПб, Ленинградская обл</t>
  </si>
  <si>
    <t>Ноябрь</t>
  </si>
  <si>
    <t>ГБОУ № 45</t>
  </si>
  <si>
    <t>Сроки реализации, ожидаемые конечные результаты реализации и необходимый объем финансирования</t>
  </si>
  <si>
    <t>территория округа</t>
  </si>
  <si>
    <t>апрель</t>
  </si>
  <si>
    <t>3 квартал</t>
  </si>
  <si>
    <t>Итого по 3 кварталу</t>
  </si>
  <si>
    <t>март</t>
  </si>
  <si>
    <t>Зимний слет для детей и подростков</t>
  </si>
  <si>
    <t>218,  9241220,  92.62</t>
  </si>
  <si>
    <t>183,  6350320,  63.30.4</t>
  </si>
  <si>
    <t>или 183</t>
  </si>
  <si>
    <t>отк.кон 1 лот  4</t>
  </si>
  <si>
    <t>183или218,  6350320или,  63.30.4</t>
  </si>
  <si>
    <t>территория округа. СПб</t>
  </si>
  <si>
    <t>218, 9249621, 92.31.21, 92.34.3, 74.87.5?</t>
  </si>
  <si>
    <t>6350191,63.30</t>
  </si>
  <si>
    <t xml:space="preserve">Конкурс по спортивным танцам среди непрофессиональных коллективов  </t>
  </si>
  <si>
    <t>218, 9249621, 92.31.21 или 92.34</t>
  </si>
  <si>
    <t>96807074310200244226</t>
  </si>
  <si>
    <t>20 сентября - 10 октября</t>
  </si>
  <si>
    <t>декабрь</t>
  </si>
  <si>
    <t>4 - 14 мая</t>
  </si>
  <si>
    <t>20 мая - 5 июня</t>
  </si>
  <si>
    <t>Место проведения</t>
  </si>
  <si>
    <t xml:space="preserve">Срок исполнения </t>
  </si>
  <si>
    <t>ОКПД, ОКВЭД</t>
  </si>
  <si>
    <t xml:space="preserve">Наименование </t>
  </si>
  <si>
    <t>1 - 10 декабря</t>
  </si>
  <si>
    <t>Алексеева О. В.</t>
  </si>
  <si>
    <t>Начальник организационного сектора                                                                                                    МА МО МО Озеро Долгое</t>
  </si>
  <si>
    <t>20 февраля -              10 марта</t>
  </si>
  <si>
    <t>24 - 30 апреля</t>
  </si>
  <si>
    <t>968 08 04 79500 00560 244 226</t>
  </si>
  <si>
    <t>968 07 07 79500 00560 244 290</t>
  </si>
  <si>
    <r>
      <t xml:space="preserve">Организация и проведение Муниципального конкурса </t>
    </r>
    <r>
      <rPr>
        <b/>
        <sz val="12"/>
        <color theme="1"/>
        <rFont val="Times New Roman"/>
        <family val="1"/>
        <charset val="204"/>
      </rPr>
      <t>"Битва хоров"</t>
    </r>
  </si>
  <si>
    <t>8 - 15 апреля</t>
  </si>
  <si>
    <t>май</t>
  </si>
  <si>
    <t>968 08 04 79514 00560 244 226</t>
  </si>
  <si>
    <t>сентябрь</t>
  </si>
  <si>
    <t>экон</t>
  </si>
  <si>
    <t>968 08 04 79514 00560 244 290</t>
  </si>
  <si>
    <t>театр "За Черной речкой"</t>
  </si>
  <si>
    <t>СПб</t>
  </si>
  <si>
    <t>Спб</t>
  </si>
  <si>
    <t>Поставка цветочной продукции для организации и проведения мероприятий</t>
  </si>
  <si>
    <t>Перечень мероприятий ведомственной целевой программы по организации и проведению досуговых мероприятий                                                                                для жителей Муниципального образования Муниципальный округ Озеро Долгое на 2018 год</t>
  </si>
  <si>
    <t>Ожидаемый результат в натуральных показат.(чел.)</t>
  </si>
  <si>
    <t>22 - 31 января</t>
  </si>
  <si>
    <t>два по 40 и два по 48</t>
  </si>
  <si>
    <t>ТЮЗ им. Брянцева</t>
  </si>
  <si>
    <t>уточнить цены.кол-во</t>
  </si>
  <si>
    <t>уточнить</t>
  </si>
  <si>
    <t>зал?</t>
  </si>
  <si>
    <t>уточнить цены</t>
  </si>
  <si>
    <t xml:space="preserve">Посещение детских спектаклей жителями округа с целью организации их досуга </t>
  </si>
  <si>
    <t>октябрь</t>
  </si>
  <si>
    <t>Итого по программе на 2018 год</t>
  </si>
  <si>
    <t>раз в месяц</t>
  </si>
  <si>
    <t>Выполнение работ по изготовлению полиграфической продукции, непредназначенной для дальнейшей перепродажи (пригласительных билетов)</t>
  </si>
  <si>
    <t>февраль</t>
  </si>
  <si>
    <t>пригл. На детс.спект</t>
  </si>
  <si>
    <t xml:space="preserve">Посещения театра (4 детских спектаклей) жителями округа с целью организации их досуга </t>
  </si>
  <si>
    <t>Посещение детских спектаклей жителями округа с целью организации их досуга и в честь Дня матери</t>
  </si>
  <si>
    <t>Выполнение работ по выпуску сборника детских стихов и рисунков</t>
  </si>
  <si>
    <r>
      <t xml:space="preserve">Организация и проведение </t>
    </r>
    <r>
      <rPr>
        <b/>
        <sz val="11"/>
        <rFont val="Times New Roman"/>
        <family val="1"/>
        <charset val="204"/>
      </rPr>
      <t>Фестиваля детского дошкольного творчества «Солнечный круг»</t>
    </r>
  </si>
  <si>
    <t>2000 шт.</t>
  </si>
  <si>
    <r>
      <t xml:space="preserve">Организация и проведение автобусной экскурсии в честь </t>
    </r>
    <r>
      <rPr>
        <b/>
        <sz val="11"/>
        <rFont val="Times New Roman"/>
        <family val="1"/>
        <charset val="204"/>
      </rPr>
      <t>полного освобождения Ленинграда от фашистской блокады</t>
    </r>
    <r>
      <rPr>
        <sz val="11"/>
        <rFont val="Times New Roman"/>
        <family val="1"/>
        <charset val="204"/>
      </rPr>
      <t xml:space="preserve">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</si>
  <si>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1"/>
        <rFont val="Times New Roman"/>
        <family val="1"/>
        <charset val="204"/>
      </rPr>
      <t xml:space="preserve">для опекунов и попечителей </t>
    </r>
    <r>
      <rPr>
        <sz val="11"/>
        <rFont val="Times New Roman"/>
        <family val="1"/>
        <charset val="204"/>
      </rPr>
      <t>несовершеннолетних и недееспособных жителей округа (поставка коллективной туристической путевки)</t>
    </r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</si>
  <si>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 xml:space="preserve">тематических автобусных экскурсий </t>
    </r>
    <r>
      <rPr>
        <sz val="11"/>
        <color theme="1"/>
        <rFont val="Times New Roman"/>
        <family val="1"/>
        <charset val="204"/>
      </rPr>
      <t>для жителей округа (поставка трех коллективных туристических путевок)</t>
    </r>
  </si>
  <si>
    <r>
      <t>Организация и проведение автобусной экскурсии ко</t>
    </r>
    <r>
      <rPr>
        <b/>
        <sz val="11"/>
        <color theme="1"/>
        <rFont val="Times New Roman"/>
        <family val="1"/>
        <charset val="204"/>
      </rPr>
      <t xml:space="preserve"> Дню защиты детей </t>
    </r>
    <r>
      <rPr>
        <sz val="11"/>
        <color theme="1"/>
        <rFont val="Times New Roman"/>
        <family val="1"/>
        <charset val="204"/>
      </rPr>
      <t>для детей, находящихся под опекой, и их законных представителей  (поставка коллективной туристической путевки)</t>
    </r>
  </si>
  <si>
    <r>
      <t xml:space="preserve">Организация и проведение автобусной экскурсии для группы жителей, занимающихся </t>
    </r>
    <r>
      <rPr>
        <b/>
        <sz val="11"/>
        <color theme="1"/>
        <rFont val="Times New Roman"/>
        <family val="1"/>
        <charset val="204"/>
      </rPr>
      <t xml:space="preserve">скандинавской ходьбой </t>
    </r>
    <r>
      <rPr>
        <sz val="11"/>
        <color theme="1"/>
        <rFont val="Times New Roman"/>
        <family val="1"/>
        <charset val="204"/>
      </rPr>
      <t xml:space="preserve"> (поставка коллективной туристической путевки)</t>
    </r>
  </si>
  <si>
    <r>
      <t xml:space="preserve">Организация и проведение пяти </t>
    </r>
    <r>
      <rPr>
        <b/>
        <sz val="11"/>
        <color theme="1"/>
        <rFont val="Times New Roman"/>
        <family val="1"/>
        <charset val="204"/>
      </rPr>
      <t>экскурсионных поездок</t>
    </r>
    <r>
      <rPr>
        <sz val="11"/>
        <color theme="1"/>
        <rFont val="Times New Roman"/>
        <family val="1"/>
        <charset val="204"/>
      </rPr>
      <t xml:space="preserve"> для жителей округа с целью организации их досуга (поставка пяти коллективных туристических путевок)</t>
    </r>
  </si>
  <si>
    <t>5 экускурсий 40.д/с 45.49.45 шк..51</t>
  </si>
  <si>
    <t>38 школа</t>
  </si>
  <si>
    <r>
      <t xml:space="preserve">Организация и проведение автобусной экскурсии для жителей льготной категории - бывшие </t>
    </r>
    <r>
      <rPr>
        <b/>
        <sz val="11"/>
        <rFont val="Times New Roman"/>
        <family val="1"/>
        <charset val="204"/>
      </rPr>
      <t xml:space="preserve">узники фашистских концлагерей </t>
    </r>
    <r>
      <rPr>
        <sz val="11"/>
        <rFont val="Times New Roman"/>
        <family val="1"/>
        <charset val="204"/>
      </rPr>
      <t xml:space="preserve"> (поставка коллективной туристической путевки)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</si>
  <si>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1"/>
        <rFont val="Times New Roman"/>
        <family val="1"/>
        <charset val="204"/>
      </rPr>
      <t xml:space="preserve">"чернобыльцы"  </t>
    </r>
    <r>
      <rPr>
        <sz val="11"/>
        <rFont val="Times New Roman"/>
        <family val="1"/>
        <charset val="204"/>
      </rPr>
      <t>(поставка коллективной туристической путевки)</t>
    </r>
  </si>
  <si>
    <r>
      <t xml:space="preserve">Организация и проведение автобусной экскурсии для жителей округа в связи с </t>
    </r>
    <r>
      <rPr>
        <b/>
        <sz val="11"/>
        <color theme="1"/>
        <rFont val="Times New Roman"/>
        <family val="1"/>
        <charset val="204"/>
      </rPr>
      <t>празднованием Победы</t>
    </r>
    <r>
      <rPr>
        <sz val="11"/>
        <color theme="1"/>
        <rFont val="Times New Roman"/>
        <family val="1"/>
        <charset val="204"/>
      </rPr>
      <t xml:space="preserve"> советского народа в ВОВ 1941-1945 г.г. (поставка коллективной туристической путевки)</t>
    </r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</si>
  <si>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>экскурсионной поездки</t>
    </r>
    <r>
      <rPr>
        <sz val="11"/>
        <color theme="1"/>
        <rFont val="Times New Roman"/>
        <family val="1"/>
        <charset val="204"/>
      </rPr>
      <t xml:space="preserve"> для жителей округа с целью организации их досуга (поставка коллективной туристической путевки)</t>
    </r>
  </si>
  <si>
    <t>20</t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</si>
  <si>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 xml:space="preserve">экскурсионных поездок </t>
    </r>
    <r>
      <rPr>
        <sz val="11"/>
        <color theme="1"/>
        <rFont val="Times New Roman"/>
        <family val="1"/>
        <charset val="204"/>
      </rPr>
      <t>для жителей округа с целью организации их досуга (поставка четырех коллективных путевок)</t>
    </r>
  </si>
  <si>
    <r>
      <t>4 авт. 62,</t>
    </r>
    <r>
      <rPr>
        <sz val="10"/>
        <color rgb="FFFF0000"/>
        <rFont val="Calibri"/>
        <family val="2"/>
        <charset val="204"/>
        <scheme val="minor"/>
      </rPr>
      <t>555 - О,У,школа555 (два автобуса</t>
    </r>
    <r>
      <rPr>
        <sz val="10"/>
        <color theme="1"/>
        <rFont val="Calibri"/>
        <family val="2"/>
        <charset val="204"/>
        <scheme val="minor"/>
      </rPr>
      <t>), 554</t>
    </r>
  </si>
  <si>
    <t>1 авт-сады,  1 авт.-школы</t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</si>
  <si>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 xml:space="preserve">тематических автобусных экскурсий </t>
    </r>
    <r>
      <rPr>
        <sz val="11"/>
        <color theme="1"/>
        <rFont val="Times New Roman"/>
        <family val="1"/>
        <charset val="204"/>
      </rPr>
      <t>для жителей округа (поставка трех коллективных туристических  путевок)</t>
    </r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</si>
  <si>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>тематической автобусной экскурсии</t>
    </r>
    <r>
      <rPr>
        <sz val="11"/>
        <color theme="1"/>
        <rFont val="Times New Roman"/>
        <family val="1"/>
        <charset val="204"/>
      </rPr>
      <t xml:space="preserve"> для жителей округа (поставка коллективной туристической путевки)</t>
    </r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</si>
  <si>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 xml:space="preserve">экскурсионных поездок </t>
    </r>
    <r>
      <rPr>
        <sz val="11"/>
        <color theme="1"/>
        <rFont val="Times New Roman"/>
        <family val="1"/>
        <charset val="204"/>
      </rPr>
      <t>для жителей округа с целью организации их досуга (поставка четырех коллективных туристических путевок)</t>
    </r>
  </si>
  <si>
    <r>
      <t xml:space="preserve">Организация и проведение автобусной экскурсии для жителей округа </t>
    </r>
    <r>
      <rPr>
        <b/>
        <sz val="11"/>
        <color theme="1"/>
        <rFont val="Times New Roman"/>
        <family val="1"/>
        <charset val="204"/>
      </rPr>
      <t xml:space="preserve">льготной категории - инвалиды </t>
    </r>
    <r>
      <rPr>
        <sz val="11"/>
        <color theme="1"/>
        <rFont val="Times New Roman"/>
        <family val="1"/>
        <charset val="204"/>
      </rPr>
      <t>(поставка коллективной туристической путевки)</t>
    </r>
  </si>
  <si>
    <t>цветы</t>
  </si>
  <si>
    <t>экс.+возл</t>
  </si>
  <si>
    <t>7 поставок</t>
  </si>
  <si>
    <t>8 поставок</t>
  </si>
  <si>
    <r>
      <t xml:space="preserve">Организация и проведение двух автобусных экскурсий для </t>
    </r>
    <r>
      <rPr>
        <b/>
        <sz val="11"/>
        <rFont val="Times New Roman"/>
        <family val="1"/>
        <charset val="204"/>
      </rPr>
      <t>жителей - работников образовательных учреждений</t>
    </r>
    <r>
      <rPr>
        <sz val="11"/>
        <rFont val="Times New Roman"/>
        <family val="1"/>
        <charset val="204"/>
      </rPr>
      <t xml:space="preserve"> (поставка двух коллективных туристических путевок)</t>
    </r>
  </si>
  <si>
    <r>
      <t xml:space="preserve">Организация и проведение </t>
    </r>
    <r>
      <rPr>
        <b/>
        <sz val="11"/>
        <color theme="1"/>
        <rFont val="Times New Roman"/>
        <family val="1"/>
        <charset val="204"/>
      </rPr>
      <t xml:space="preserve">тематических </t>
    </r>
    <r>
      <rPr>
        <sz val="11"/>
        <color theme="1"/>
        <rFont val="Times New Roman"/>
        <family val="1"/>
        <charset val="204"/>
      </rPr>
      <t>автобусных экскурсий для жителей округа (поставка трех коллективных туристических путевок)</t>
    </r>
  </si>
  <si>
    <t>1поставка</t>
  </si>
  <si>
    <t>6 поставок</t>
  </si>
  <si>
    <t>экскурсии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</si>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</sst>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0070C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rgb="FF0070C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/>
    <xf numFmtId="49" fontId="10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9" fontId="17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49" fontId="21" fillId="0" borderId="1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wrapText="1"/>
    </xf>
    <xf numFmtId="49" fontId="26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49" fontId="29" fillId="0" borderId="1" xfId="0" applyNumberFormat="1" applyFont="1" applyBorder="1" applyAlignment="1">
      <alignment wrapText="1"/>
    </xf>
    <xf numFmtId="0" fontId="16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16" fillId="0" borderId="3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31" fillId="0" borderId="1" xfId="0" applyFont="1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27" fillId="0" borderId="4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31" fillId="0" borderId="5" xfId="0" applyFont="1" applyBorder="1" applyAlignment="1">
      <alignment wrapText="1"/>
    </xf>
    <xf numFmtId="0" fontId="3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31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8" fillId="0" borderId="1" xfId="0" applyNumberFormat="1" applyFont="1" applyBorder="1" applyAlignment="1" applyProtection="1">
      <alignment horizontal="center" wrapText="1"/>
      <protection locked="0"/>
    </xf>
    <xf numFmtId="0" fontId="6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41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8</xdr:row>
      <xdr:rowOff>0</xdr:rowOff>
    </xdr:from>
    <xdr:ext cx="219076" cy="436786"/>
    <xdr:sp macro="" textlink="">
      <xdr:nvSpPr>
        <xdr:cNvPr id="2" name="TextBox 1"/>
        <xdr:cNvSpPr txBox="1"/>
      </xdr:nvSpPr>
      <xdr:spPr>
        <a:xfrm>
          <a:off x="57150" y="2009775"/>
          <a:ext cx="2190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  <a:p>
          <a:endParaRPr lang="ru-RU" sz="1100"/>
        </a:p>
      </xdr:txBody>
    </xdr:sp>
    <xdr:clientData/>
  </xdr:oneCellAnchor>
  <xdr:oneCellAnchor>
    <xdr:from>
      <xdr:col>0</xdr:col>
      <xdr:colOff>57150</xdr:colOff>
      <xdr:row>10</xdr:row>
      <xdr:rowOff>38100</xdr:rowOff>
    </xdr:from>
    <xdr:ext cx="219076" cy="436786"/>
    <xdr:sp macro="" textlink="">
      <xdr:nvSpPr>
        <xdr:cNvPr id="3" name="TextBox 2"/>
        <xdr:cNvSpPr txBox="1"/>
      </xdr:nvSpPr>
      <xdr:spPr>
        <a:xfrm>
          <a:off x="57150" y="2752725"/>
          <a:ext cx="2190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  <a:p>
          <a:endParaRPr lang="ru-RU" sz="1100"/>
        </a:p>
      </xdr:txBody>
    </xdr:sp>
    <xdr:clientData/>
  </xdr:oneCellAnchor>
  <xdr:oneCellAnchor>
    <xdr:from>
      <xdr:col>0</xdr:col>
      <xdr:colOff>57150</xdr:colOff>
      <xdr:row>12</xdr:row>
      <xdr:rowOff>38100</xdr:rowOff>
    </xdr:from>
    <xdr:ext cx="219076" cy="436786"/>
    <xdr:sp macro="" textlink="">
      <xdr:nvSpPr>
        <xdr:cNvPr id="4" name="TextBox 3"/>
        <xdr:cNvSpPr txBox="1"/>
      </xdr:nvSpPr>
      <xdr:spPr>
        <a:xfrm>
          <a:off x="57150" y="2752725"/>
          <a:ext cx="2190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43" workbookViewId="0">
      <selection activeCell="A50" sqref="A50"/>
    </sheetView>
  </sheetViews>
  <sheetFormatPr defaultRowHeight="15" x14ac:dyDescent="0.25"/>
  <cols>
    <col min="1" max="1" width="4.7109375" style="73" customWidth="1"/>
    <col min="2" max="2" width="59.42578125" style="14" customWidth="1"/>
    <col min="3" max="3" width="23.85546875" style="7" customWidth="1"/>
    <col min="4" max="4" width="17.7109375" style="7" hidden="1" customWidth="1"/>
    <col min="5" max="5" width="17.5703125" style="15" customWidth="1"/>
    <col min="6" max="6" width="14.28515625" style="15" customWidth="1"/>
    <col min="7" max="7" width="10.7109375" style="15" customWidth="1"/>
    <col min="8" max="8" width="13.28515625" style="15" customWidth="1"/>
    <col min="9" max="9" width="11.42578125" customWidth="1"/>
    <col min="11" max="11" width="13.42578125" style="73" customWidth="1"/>
  </cols>
  <sheetData>
    <row r="1" spans="1:11" s="1" customFormat="1" ht="28.5" customHeight="1" x14ac:dyDescent="0.25">
      <c r="A1" s="82"/>
      <c r="B1" s="113" t="s">
        <v>57</v>
      </c>
      <c r="C1" s="113"/>
      <c r="D1" s="113"/>
      <c r="E1" s="113"/>
      <c r="F1" s="113"/>
      <c r="G1" s="113"/>
      <c r="H1" s="113"/>
      <c r="K1" s="72"/>
    </row>
    <row r="2" spans="1:11" s="1" customFormat="1" ht="18" customHeight="1" x14ac:dyDescent="0.25">
      <c r="A2" s="71"/>
      <c r="B2" s="114" t="s">
        <v>13</v>
      </c>
      <c r="C2" s="114"/>
      <c r="D2" s="114"/>
      <c r="E2" s="114"/>
      <c r="F2" s="114"/>
      <c r="G2" s="114"/>
      <c r="H2" s="114"/>
      <c r="K2" s="72"/>
    </row>
    <row r="3" spans="1:11" s="1" customFormat="1" ht="48.75" customHeight="1" x14ac:dyDescent="0.25">
      <c r="A3" s="84" t="s">
        <v>0</v>
      </c>
      <c r="B3" s="75" t="s">
        <v>38</v>
      </c>
      <c r="C3" s="75" t="s">
        <v>1</v>
      </c>
      <c r="D3" s="75" t="s">
        <v>37</v>
      </c>
      <c r="E3" s="84" t="s">
        <v>35</v>
      </c>
      <c r="F3" s="84" t="s">
        <v>36</v>
      </c>
      <c r="G3" s="76" t="s">
        <v>58</v>
      </c>
      <c r="H3" s="76" t="s">
        <v>2</v>
      </c>
      <c r="I3" s="2" t="s">
        <v>51</v>
      </c>
      <c r="J3" s="2"/>
      <c r="K3" s="72" t="s">
        <v>98</v>
      </c>
    </row>
    <row r="4" spans="1:11" s="1" customFormat="1" ht="14.1" customHeight="1" x14ac:dyDescent="0.25">
      <c r="A4" s="5">
        <v>1</v>
      </c>
      <c r="B4" s="5">
        <v>2</v>
      </c>
      <c r="C4" s="11">
        <v>3</v>
      </c>
      <c r="D4" s="11"/>
      <c r="E4" s="5">
        <v>4</v>
      </c>
      <c r="F4" s="5">
        <v>5</v>
      </c>
      <c r="G4" s="5">
        <v>6</v>
      </c>
      <c r="H4" s="5">
        <v>7</v>
      </c>
      <c r="K4" s="72"/>
    </row>
    <row r="5" spans="1:11" s="1" customFormat="1" ht="14.1" customHeight="1" x14ac:dyDescent="0.25">
      <c r="A5" s="5"/>
      <c r="B5" s="117" t="s">
        <v>3</v>
      </c>
      <c r="C5" s="117"/>
      <c r="D5" s="117"/>
      <c r="E5" s="117"/>
      <c r="F5" s="117"/>
      <c r="G5" s="117"/>
      <c r="H5" s="117"/>
      <c r="K5" s="72"/>
    </row>
    <row r="6" spans="1:11" s="1" customFormat="1" ht="36" hidden="1" customHeight="1" x14ac:dyDescent="0.25">
      <c r="A6" s="5">
        <v>1</v>
      </c>
      <c r="B6" s="16" t="s">
        <v>19</v>
      </c>
      <c r="C6" s="47" t="s">
        <v>30</v>
      </c>
      <c r="D6" s="8"/>
      <c r="E6" s="5"/>
      <c r="F6" s="10"/>
      <c r="G6" s="10"/>
      <c r="H6" s="40"/>
      <c r="I6" s="1" t="s">
        <v>22</v>
      </c>
      <c r="J6" s="1" t="s">
        <v>23</v>
      </c>
      <c r="K6" s="72" t="s">
        <v>27</v>
      </c>
    </row>
    <row r="7" spans="1:11" s="1" customFormat="1" ht="46.5" customHeight="1" x14ac:dyDescent="0.25">
      <c r="A7" s="5">
        <v>1</v>
      </c>
      <c r="B7" s="24" t="s">
        <v>78</v>
      </c>
      <c r="C7" s="50" t="s">
        <v>49</v>
      </c>
      <c r="D7" s="8"/>
      <c r="E7" s="11" t="s">
        <v>10</v>
      </c>
      <c r="F7" s="5" t="s">
        <v>59</v>
      </c>
      <c r="G7" s="10">
        <v>45</v>
      </c>
      <c r="H7" s="22">
        <v>60</v>
      </c>
      <c r="I7" s="55"/>
      <c r="K7" s="72">
        <v>1</v>
      </c>
    </row>
    <row r="8" spans="1:11" s="1" customFormat="1" ht="45" customHeight="1" x14ac:dyDescent="0.25">
      <c r="A8" s="5">
        <v>2</v>
      </c>
      <c r="B8" s="24" t="s">
        <v>79</v>
      </c>
      <c r="C8" s="50" t="s">
        <v>49</v>
      </c>
      <c r="D8" s="8" t="s">
        <v>21</v>
      </c>
      <c r="E8" s="11" t="s">
        <v>10</v>
      </c>
      <c r="F8" s="5" t="s">
        <v>42</v>
      </c>
      <c r="G8" s="10">
        <v>45</v>
      </c>
      <c r="H8" s="22">
        <v>60</v>
      </c>
      <c r="I8" s="55"/>
      <c r="K8" s="100">
        <v>1</v>
      </c>
    </row>
    <row r="9" spans="1:11" s="1" customFormat="1" ht="48.75" customHeight="1" x14ac:dyDescent="0.25">
      <c r="A9" s="5">
        <v>3</v>
      </c>
      <c r="B9" s="4" t="s">
        <v>80</v>
      </c>
      <c r="C9" s="50" t="s">
        <v>49</v>
      </c>
      <c r="D9" s="38"/>
      <c r="E9" s="11" t="s">
        <v>10</v>
      </c>
      <c r="F9" s="5" t="s">
        <v>3</v>
      </c>
      <c r="G9" s="22">
        <v>135</v>
      </c>
      <c r="H9" s="53">
        <v>90</v>
      </c>
      <c r="I9" s="55" t="s">
        <v>69</v>
      </c>
      <c r="K9" s="72"/>
    </row>
    <row r="10" spans="1:11" s="1" customFormat="1" ht="48" customHeight="1" x14ac:dyDescent="0.25">
      <c r="A10" s="5">
        <v>4</v>
      </c>
      <c r="B10" s="4" t="s">
        <v>83</v>
      </c>
      <c r="C10" s="50" t="s">
        <v>49</v>
      </c>
      <c r="D10" s="38"/>
      <c r="E10" s="11" t="s">
        <v>10</v>
      </c>
      <c r="F10" s="5" t="s">
        <v>3</v>
      </c>
      <c r="G10" s="22">
        <f>50*5</f>
        <v>250</v>
      </c>
      <c r="H10" s="53">
        <f>5*100</f>
        <v>500</v>
      </c>
      <c r="I10" s="109" t="s">
        <v>84</v>
      </c>
      <c r="J10" s="109"/>
      <c r="K10" s="72">
        <v>5</v>
      </c>
    </row>
    <row r="11" spans="1:11" s="1" customFormat="1" ht="44.25" customHeight="1" x14ac:dyDescent="0.25">
      <c r="A11" s="5">
        <v>5</v>
      </c>
      <c r="B11" s="62" t="s">
        <v>70</v>
      </c>
      <c r="C11" s="56" t="s">
        <v>52</v>
      </c>
      <c r="D11" s="38"/>
      <c r="E11" s="10" t="s">
        <v>55</v>
      </c>
      <c r="F11" s="5" t="s">
        <v>71</v>
      </c>
      <c r="G11" s="108" t="s">
        <v>77</v>
      </c>
      <c r="H11" s="57">
        <v>20</v>
      </c>
      <c r="I11" s="55" t="s">
        <v>72</v>
      </c>
      <c r="K11" s="72"/>
    </row>
    <row r="12" spans="1:11" s="1" customFormat="1" ht="34.5" customHeight="1" x14ac:dyDescent="0.25">
      <c r="A12" s="5">
        <v>6</v>
      </c>
      <c r="B12" s="62" t="s">
        <v>73</v>
      </c>
      <c r="C12" s="56" t="s">
        <v>52</v>
      </c>
      <c r="D12" s="38"/>
      <c r="E12" s="11" t="s">
        <v>53</v>
      </c>
      <c r="F12" s="5" t="s">
        <v>18</v>
      </c>
      <c r="G12" s="36">
        <v>320</v>
      </c>
      <c r="H12" s="57">
        <v>176</v>
      </c>
      <c r="I12" s="81" t="s">
        <v>60</v>
      </c>
      <c r="J12" s="41" t="s">
        <v>63</v>
      </c>
      <c r="K12" s="72"/>
    </row>
    <row r="13" spans="1:11" s="1" customFormat="1" ht="31.5" customHeight="1" x14ac:dyDescent="0.25">
      <c r="A13" s="5">
        <v>7</v>
      </c>
      <c r="B13" s="62" t="s">
        <v>56</v>
      </c>
      <c r="C13" s="56" t="s">
        <v>52</v>
      </c>
      <c r="D13" s="38"/>
      <c r="E13" s="10" t="s">
        <v>55</v>
      </c>
      <c r="F13" s="5" t="s">
        <v>3</v>
      </c>
      <c r="G13" s="89" t="s">
        <v>100</v>
      </c>
      <c r="H13" s="57">
        <v>35</v>
      </c>
      <c r="I13" s="55"/>
      <c r="K13" s="72"/>
    </row>
    <row r="14" spans="1:11" s="1" customFormat="1" ht="15" customHeight="1" x14ac:dyDescent="0.25">
      <c r="A14" s="90"/>
      <c r="B14" s="3" t="s">
        <v>4</v>
      </c>
      <c r="C14" s="56"/>
      <c r="D14" s="38"/>
      <c r="E14" s="11"/>
      <c r="F14" s="5"/>
      <c r="G14" s="23">
        <f>G15+G16</f>
        <v>545</v>
      </c>
      <c r="H14" s="23">
        <f>H15+H16</f>
        <v>941</v>
      </c>
      <c r="I14" s="1">
        <f>H7+H8+H9+H10+H11+H12+H13</f>
        <v>941</v>
      </c>
      <c r="K14" s="72"/>
    </row>
    <row r="15" spans="1:11" s="1" customFormat="1" ht="16.5" customHeight="1" x14ac:dyDescent="0.25">
      <c r="A15" s="5"/>
      <c r="B15" s="12"/>
      <c r="C15" s="51" t="s">
        <v>44</v>
      </c>
      <c r="D15" s="38"/>
      <c r="E15" s="17"/>
      <c r="F15" s="10"/>
      <c r="G15" s="10">
        <f>G7+G8+G9</f>
        <v>225</v>
      </c>
      <c r="H15" s="22">
        <f>H7+H8+H9+H10</f>
        <v>710</v>
      </c>
      <c r="I15" s="68"/>
      <c r="J15" s="52"/>
      <c r="K15" s="101"/>
    </row>
    <row r="16" spans="1:11" s="1" customFormat="1" ht="15" customHeight="1" x14ac:dyDescent="0.25">
      <c r="A16" s="5"/>
      <c r="B16" s="16"/>
      <c r="C16" s="56" t="s">
        <v>52</v>
      </c>
      <c r="D16" s="38"/>
      <c r="E16" s="17"/>
      <c r="F16" s="10"/>
      <c r="G16" s="36">
        <f>G12</f>
        <v>320</v>
      </c>
      <c r="H16" s="36">
        <f>H11+H12+H13</f>
        <v>231</v>
      </c>
      <c r="I16" s="55"/>
      <c r="K16" s="72"/>
    </row>
    <row r="17" spans="1:11" s="1" customFormat="1" ht="16.5" hidden="1" customHeight="1" x14ac:dyDescent="0.25">
      <c r="A17" s="5"/>
      <c r="B17" s="12"/>
      <c r="C17" s="51" t="s">
        <v>44</v>
      </c>
      <c r="D17" s="30"/>
      <c r="E17" s="5"/>
      <c r="F17" s="5"/>
      <c r="G17" s="91">
        <v>0</v>
      </c>
      <c r="H17" s="10">
        <v>0</v>
      </c>
      <c r="I17" s="55"/>
      <c r="K17" s="72"/>
    </row>
    <row r="18" spans="1:11" s="1" customFormat="1" ht="14.1" customHeight="1" x14ac:dyDescent="0.25">
      <c r="A18" s="5"/>
      <c r="B18" s="115" t="s">
        <v>5</v>
      </c>
      <c r="C18" s="115"/>
      <c r="D18" s="115"/>
      <c r="E18" s="115"/>
      <c r="F18" s="115"/>
      <c r="G18" s="115"/>
      <c r="H18" s="115"/>
      <c r="I18" s="55"/>
      <c r="K18" s="72"/>
    </row>
    <row r="19" spans="1:11" s="1" customFormat="1" ht="45.75" customHeight="1" x14ac:dyDescent="0.25">
      <c r="A19" s="5">
        <v>8</v>
      </c>
      <c r="B19" s="24" t="s">
        <v>86</v>
      </c>
      <c r="C19" s="50" t="s">
        <v>49</v>
      </c>
      <c r="D19" s="8" t="s">
        <v>21</v>
      </c>
      <c r="E19" s="11" t="s">
        <v>10</v>
      </c>
      <c r="F19" s="5" t="s">
        <v>47</v>
      </c>
      <c r="G19" s="22">
        <v>45</v>
      </c>
      <c r="H19" s="22">
        <v>60</v>
      </c>
      <c r="I19" s="63"/>
      <c r="K19" s="103">
        <v>1</v>
      </c>
    </row>
    <row r="20" spans="1:11" s="1" customFormat="1" ht="45" customHeight="1" x14ac:dyDescent="0.25">
      <c r="A20" s="5">
        <v>9</v>
      </c>
      <c r="B20" s="24" t="s">
        <v>87</v>
      </c>
      <c r="C20" s="50" t="s">
        <v>49</v>
      </c>
      <c r="D20" s="8" t="s">
        <v>21</v>
      </c>
      <c r="E20" s="11" t="s">
        <v>10</v>
      </c>
      <c r="F20" s="5" t="s">
        <v>43</v>
      </c>
      <c r="G20" s="10">
        <v>45</v>
      </c>
      <c r="H20" s="67">
        <v>60</v>
      </c>
      <c r="I20" s="64"/>
      <c r="J20" s="2" t="s">
        <v>99</v>
      </c>
      <c r="K20" s="104">
        <v>2</v>
      </c>
    </row>
    <row r="21" spans="1:11" s="1" customFormat="1" ht="62.25" customHeight="1" x14ac:dyDescent="0.25">
      <c r="A21" s="5">
        <v>10</v>
      </c>
      <c r="B21" s="4" t="s">
        <v>88</v>
      </c>
      <c r="C21" s="50" t="s">
        <v>49</v>
      </c>
      <c r="D21" s="8" t="s">
        <v>21</v>
      </c>
      <c r="E21" s="11" t="s">
        <v>10</v>
      </c>
      <c r="F21" s="5" t="s">
        <v>33</v>
      </c>
      <c r="G21" s="10">
        <v>45</v>
      </c>
      <c r="H21" s="22">
        <v>60</v>
      </c>
      <c r="I21" s="64"/>
      <c r="J21" s="2" t="s">
        <v>99</v>
      </c>
      <c r="K21" s="104">
        <v>2</v>
      </c>
    </row>
    <row r="22" spans="1:11" s="1" customFormat="1" ht="34.5" customHeight="1" x14ac:dyDescent="0.25">
      <c r="A22" s="5">
        <v>11</v>
      </c>
      <c r="B22" s="24" t="s">
        <v>76</v>
      </c>
      <c r="C22" s="50" t="s">
        <v>49</v>
      </c>
      <c r="D22" s="38" t="s">
        <v>26</v>
      </c>
      <c r="E22" s="87" t="s">
        <v>14</v>
      </c>
      <c r="F22" s="22" t="s">
        <v>9</v>
      </c>
      <c r="G22" s="22">
        <v>400</v>
      </c>
      <c r="H22" s="22">
        <v>700</v>
      </c>
      <c r="I22" s="80" t="s">
        <v>64</v>
      </c>
      <c r="K22" s="101">
        <v>2</v>
      </c>
    </row>
    <row r="23" spans="1:11" s="1" customFormat="1" ht="61.5" customHeight="1" x14ac:dyDescent="0.25">
      <c r="A23" s="5">
        <v>12</v>
      </c>
      <c r="B23" s="37" t="s">
        <v>81</v>
      </c>
      <c r="C23" s="50" t="s">
        <v>49</v>
      </c>
      <c r="D23" s="8" t="s">
        <v>24</v>
      </c>
      <c r="E23" s="11" t="s">
        <v>10</v>
      </c>
      <c r="F23" s="78" t="s">
        <v>34</v>
      </c>
      <c r="G23" s="22">
        <v>45</v>
      </c>
      <c r="H23" s="22">
        <v>60</v>
      </c>
      <c r="I23" s="65"/>
      <c r="K23" s="72"/>
    </row>
    <row r="24" spans="1:11" s="1" customFormat="1" ht="46.5" customHeight="1" x14ac:dyDescent="0.25">
      <c r="A24" s="5">
        <v>13</v>
      </c>
      <c r="B24" s="37" t="s">
        <v>82</v>
      </c>
      <c r="C24" s="50" t="s">
        <v>49</v>
      </c>
      <c r="D24" s="8" t="s">
        <v>21</v>
      </c>
      <c r="E24" s="11" t="s">
        <v>10</v>
      </c>
      <c r="F24" s="49" t="s">
        <v>48</v>
      </c>
      <c r="G24" s="22">
        <v>45</v>
      </c>
      <c r="H24" s="22">
        <v>60</v>
      </c>
      <c r="I24" s="65"/>
      <c r="K24" s="72"/>
    </row>
    <row r="25" spans="1:11" s="1" customFormat="1" ht="46.5" customHeight="1" x14ac:dyDescent="0.25">
      <c r="A25" s="5">
        <v>14</v>
      </c>
      <c r="B25" s="4" t="s">
        <v>94</v>
      </c>
      <c r="C25" s="50" t="s">
        <v>49</v>
      </c>
      <c r="D25" s="38"/>
      <c r="E25" s="11" t="s">
        <v>10</v>
      </c>
      <c r="F25" s="5" t="s">
        <v>5</v>
      </c>
      <c r="G25" s="22">
        <v>135</v>
      </c>
      <c r="H25" s="53">
        <v>90</v>
      </c>
      <c r="I25" s="66"/>
      <c r="J25" s="2"/>
      <c r="K25" s="100"/>
    </row>
    <row r="26" spans="1:11" s="1" customFormat="1" ht="47.25" customHeight="1" x14ac:dyDescent="0.25">
      <c r="A26" s="5">
        <v>15</v>
      </c>
      <c r="B26" s="4" t="s">
        <v>89</v>
      </c>
      <c r="C26" s="50" t="s">
        <v>49</v>
      </c>
      <c r="D26" s="38"/>
      <c r="E26" s="11" t="s">
        <v>10</v>
      </c>
      <c r="F26" s="5" t="s">
        <v>5</v>
      </c>
      <c r="G26" s="22">
        <v>50</v>
      </c>
      <c r="H26" s="53">
        <v>100</v>
      </c>
      <c r="I26" s="60" t="s">
        <v>62</v>
      </c>
      <c r="J26" s="2" t="s">
        <v>85</v>
      </c>
      <c r="K26" s="100">
        <v>1</v>
      </c>
    </row>
    <row r="27" spans="1:11" s="1" customFormat="1" ht="35.25" customHeight="1" x14ac:dyDescent="0.25">
      <c r="A27" s="5">
        <v>16</v>
      </c>
      <c r="B27" s="62" t="s">
        <v>66</v>
      </c>
      <c r="C27" s="56" t="s">
        <v>52</v>
      </c>
      <c r="D27" s="38"/>
      <c r="E27" s="11" t="s">
        <v>61</v>
      </c>
      <c r="F27" s="78" t="s">
        <v>15</v>
      </c>
      <c r="G27" s="36">
        <v>652</v>
      </c>
      <c r="H27" s="57">
        <v>250</v>
      </c>
      <c r="I27" s="66"/>
      <c r="J27" s="2"/>
      <c r="K27" s="100"/>
    </row>
    <row r="28" spans="1:11" s="1" customFormat="1" ht="32.25" customHeight="1" x14ac:dyDescent="0.25">
      <c r="A28" s="5">
        <v>17</v>
      </c>
      <c r="B28" s="62" t="s">
        <v>56</v>
      </c>
      <c r="C28" s="56" t="s">
        <v>52</v>
      </c>
      <c r="D28" s="38"/>
      <c r="E28" s="11" t="s">
        <v>54</v>
      </c>
      <c r="F28" s="5" t="s">
        <v>5</v>
      </c>
      <c r="G28" s="92" t="s">
        <v>101</v>
      </c>
      <c r="H28" s="57">
        <v>40</v>
      </c>
      <c r="I28" s="61"/>
      <c r="J28" s="2"/>
      <c r="K28" s="100"/>
    </row>
    <row r="29" spans="1:11" s="1" customFormat="1" ht="30" customHeight="1" x14ac:dyDescent="0.25">
      <c r="A29" s="5">
        <v>18</v>
      </c>
      <c r="B29" s="88" t="s">
        <v>75</v>
      </c>
      <c r="C29" s="56" t="s">
        <v>52</v>
      </c>
      <c r="D29" s="38"/>
      <c r="E29" s="11" t="s">
        <v>54</v>
      </c>
      <c r="F29" s="5" t="s">
        <v>5</v>
      </c>
      <c r="G29" s="36">
        <v>300</v>
      </c>
      <c r="H29" s="97">
        <v>180</v>
      </c>
      <c r="I29" s="60" t="s">
        <v>65</v>
      </c>
      <c r="J29" s="2"/>
      <c r="K29" s="100"/>
    </row>
    <row r="30" spans="1:11" s="1" customFormat="1" ht="18.75" customHeight="1" x14ac:dyDescent="0.25">
      <c r="A30" s="93"/>
      <c r="B30" s="119" t="s">
        <v>6</v>
      </c>
      <c r="C30" s="56"/>
      <c r="D30" s="38"/>
      <c r="E30" s="11"/>
      <c r="F30" s="49"/>
      <c r="G30" s="23">
        <f>G31+G32</f>
        <v>1762</v>
      </c>
      <c r="H30" s="58">
        <f>H31+H32</f>
        <v>1660</v>
      </c>
      <c r="I30" s="60">
        <f>H19+H20+H21+H22+H23+H24+H25+H26+H27+H28+H29</f>
        <v>1660</v>
      </c>
      <c r="J30" s="2"/>
      <c r="K30" s="100"/>
    </row>
    <row r="31" spans="1:11" s="1" customFormat="1" ht="15" customHeight="1" x14ac:dyDescent="0.25">
      <c r="A31" s="93"/>
      <c r="B31" s="120"/>
      <c r="C31" s="56" t="s">
        <v>52</v>
      </c>
      <c r="D31" s="38"/>
      <c r="E31" s="11"/>
      <c r="F31" s="49"/>
      <c r="G31" s="36">
        <f>G27+G29</f>
        <v>952</v>
      </c>
      <c r="H31" s="57">
        <f>H27+H28+H29</f>
        <v>470</v>
      </c>
      <c r="I31" s="60"/>
      <c r="J31" s="2"/>
      <c r="K31" s="100"/>
    </row>
    <row r="32" spans="1:11" s="1" customFormat="1" ht="16.5" customHeight="1" x14ac:dyDescent="0.25">
      <c r="A32" s="90"/>
      <c r="B32" s="121"/>
      <c r="C32" s="51" t="s">
        <v>49</v>
      </c>
      <c r="D32" s="4"/>
      <c r="E32" s="5"/>
      <c r="F32" s="5"/>
      <c r="G32" s="10">
        <f>SUM(G19:G26)</f>
        <v>810</v>
      </c>
      <c r="H32" s="10">
        <f>SUM(H19:H26)</f>
        <v>1190</v>
      </c>
      <c r="I32" s="68"/>
      <c r="J32" s="68"/>
      <c r="K32" s="72"/>
    </row>
    <row r="33" spans="1:11" s="1" customFormat="1" ht="15.75" hidden="1" customHeight="1" x14ac:dyDescent="0.25">
      <c r="A33" s="5"/>
      <c r="B33" s="12"/>
      <c r="C33" s="35" t="s">
        <v>45</v>
      </c>
      <c r="D33" s="35"/>
      <c r="E33" s="4"/>
      <c r="F33" s="4"/>
      <c r="G33" s="94"/>
      <c r="H33" s="36"/>
      <c r="K33" s="72"/>
    </row>
    <row r="34" spans="1:11" s="1" customFormat="1" ht="15.75" customHeight="1" x14ac:dyDescent="0.25">
      <c r="A34" s="5"/>
      <c r="B34" s="115" t="s">
        <v>16</v>
      </c>
      <c r="C34" s="115"/>
      <c r="D34" s="115"/>
      <c r="E34" s="115"/>
      <c r="F34" s="115"/>
      <c r="G34" s="115"/>
      <c r="H34" s="115"/>
      <c r="K34" s="72"/>
    </row>
    <row r="35" spans="1:11" s="1" customFormat="1" ht="48" customHeight="1" x14ac:dyDescent="0.25">
      <c r="A35" s="5">
        <v>19</v>
      </c>
      <c r="B35" s="4" t="s">
        <v>95</v>
      </c>
      <c r="C35" s="50" t="s">
        <v>49</v>
      </c>
      <c r="D35" s="38"/>
      <c r="E35" s="11" t="s">
        <v>10</v>
      </c>
      <c r="F35" s="5" t="s">
        <v>50</v>
      </c>
      <c r="G35" s="22">
        <v>45</v>
      </c>
      <c r="H35" s="22">
        <v>30</v>
      </c>
      <c r="I35" s="69"/>
      <c r="K35" s="72"/>
    </row>
    <row r="36" spans="1:11" s="1" customFormat="1" ht="47.25" customHeight="1" x14ac:dyDescent="0.25">
      <c r="A36" s="93" t="s">
        <v>90</v>
      </c>
      <c r="B36" s="4" t="s">
        <v>96</v>
      </c>
      <c r="C36" s="50" t="s">
        <v>49</v>
      </c>
      <c r="D36" s="38"/>
      <c r="E36" s="11" t="s">
        <v>10</v>
      </c>
      <c r="F36" s="5" t="s">
        <v>50</v>
      </c>
      <c r="G36" s="22">
        <v>50</v>
      </c>
      <c r="H36" s="22">
        <v>100</v>
      </c>
      <c r="I36" s="60" t="s">
        <v>62</v>
      </c>
      <c r="J36" s="2">
        <v>682</v>
      </c>
      <c r="K36" s="100">
        <v>1</v>
      </c>
    </row>
    <row r="37" spans="1:11" s="1" customFormat="1" ht="33" customHeight="1" x14ac:dyDescent="0.25">
      <c r="A37" s="93" t="s">
        <v>107</v>
      </c>
      <c r="B37" s="62" t="s">
        <v>56</v>
      </c>
      <c r="C37" s="56" t="s">
        <v>52</v>
      </c>
      <c r="D37" s="38"/>
      <c r="E37" s="11" t="s">
        <v>54</v>
      </c>
      <c r="F37" s="5" t="s">
        <v>16</v>
      </c>
      <c r="G37" s="89" t="s">
        <v>104</v>
      </c>
      <c r="H37" s="36">
        <v>5</v>
      </c>
      <c r="I37" s="60"/>
      <c r="J37" s="2"/>
      <c r="K37" s="100"/>
    </row>
    <row r="38" spans="1:11" s="1" customFormat="1" ht="19.5" customHeight="1" x14ac:dyDescent="0.25">
      <c r="A38" s="93"/>
      <c r="B38" s="88"/>
      <c r="C38" s="51" t="s">
        <v>49</v>
      </c>
      <c r="D38" s="38"/>
      <c r="E38" s="11"/>
      <c r="F38" s="5"/>
      <c r="G38" s="22">
        <f>SUM(G35:G36)</f>
        <v>95</v>
      </c>
      <c r="H38" s="22">
        <f>SUM(H35:H36)</f>
        <v>130</v>
      </c>
      <c r="I38" s="60"/>
      <c r="J38" s="2"/>
      <c r="K38" s="100"/>
    </row>
    <row r="39" spans="1:11" s="1" customFormat="1" ht="16.5" customHeight="1" x14ac:dyDescent="0.25">
      <c r="A39" s="93"/>
      <c r="B39" s="107" t="s">
        <v>17</v>
      </c>
      <c r="C39" s="105"/>
      <c r="D39" s="105"/>
      <c r="E39" s="105"/>
      <c r="F39" s="105"/>
      <c r="G39" s="86">
        <f>G38</f>
        <v>95</v>
      </c>
      <c r="H39" s="106">
        <f>H38+H37</f>
        <v>135</v>
      </c>
      <c r="I39" s="61"/>
      <c r="K39" s="72"/>
    </row>
    <row r="40" spans="1:11" s="1" customFormat="1" ht="14.1" customHeight="1" x14ac:dyDescent="0.25">
      <c r="A40" s="5"/>
      <c r="B40" s="115" t="s">
        <v>7</v>
      </c>
      <c r="C40" s="115"/>
      <c r="D40" s="115"/>
      <c r="E40" s="115"/>
      <c r="F40" s="115"/>
      <c r="G40" s="115"/>
      <c r="H40" s="115"/>
      <c r="K40" s="72"/>
    </row>
    <row r="41" spans="1:11" s="1" customFormat="1" ht="30" hidden="1" customHeight="1" x14ac:dyDescent="0.25">
      <c r="A41" s="5">
        <v>13</v>
      </c>
      <c r="B41" s="16" t="s">
        <v>46</v>
      </c>
      <c r="C41" s="50" t="s">
        <v>44</v>
      </c>
      <c r="D41" s="42" t="s">
        <v>29</v>
      </c>
      <c r="E41" s="18" t="s">
        <v>25</v>
      </c>
      <c r="F41" s="5" t="s">
        <v>32</v>
      </c>
      <c r="G41" s="22"/>
      <c r="H41" s="22"/>
      <c r="I41" s="41"/>
      <c r="K41" s="72"/>
    </row>
    <row r="42" spans="1:11" s="1" customFormat="1" ht="33" hidden="1" customHeight="1" x14ac:dyDescent="0.25">
      <c r="A42" s="5">
        <v>20</v>
      </c>
      <c r="B42" s="48" t="s">
        <v>28</v>
      </c>
      <c r="C42" s="50" t="s">
        <v>44</v>
      </c>
      <c r="D42" s="8" t="s">
        <v>20</v>
      </c>
      <c r="E42" s="18" t="s">
        <v>12</v>
      </c>
      <c r="F42" s="49" t="s">
        <v>11</v>
      </c>
      <c r="G42" s="6"/>
      <c r="H42" s="34"/>
      <c r="K42" s="72"/>
    </row>
    <row r="43" spans="1:11" s="1" customFormat="1" ht="49.5" customHeight="1" x14ac:dyDescent="0.25">
      <c r="A43" s="5">
        <v>22</v>
      </c>
      <c r="B43" s="24" t="s">
        <v>102</v>
      </c>
      <c r="C43" s="50" t="s">
        <v>49</v>
      </c>
      <c r="D43" s="8" t="s">
        <v>21</v>
      </c>
      <c r="E43" s="39" t="s">
        <v>10</v>
      </c>
      <c r="F43" s="46" t="s">
        <v>31</v>
      </c>
      <c r="G43" s="22">
        <v>90</v>
      </c>
      <c r="H43" s="22">
        <v>200</v>
      </c>
      <c r="I43" s="52" t="s">
        <v>93</v>
      </c>
      <c r="K43" s="72">
        <v>2</v>
      </c>
    </row>
    <row r="44" spans="1:11" s="1" customFormat="1" ht="48" customHeight="1" x14ac:dyDescent="0.25">
      <c r="A44" s="5">
        <v>23</v>
      </c>
      <c r="B44" s="4" t="s">
        <v>91</v>
      </c>
      <c r="C44" s="50" t="s">
        <v>49</v>
      </c>
      <c r="D44" s="38"/>
      <c r="E44" s="11" t="s">
        <v>10</v>
      </c>
      <c r="F44" s="5" t="s">
        <v>7</v>
      </c>
      <c r="G44" s="22">
        <f>4*50</f>
        <v>200</v>
      </c>
      <c r="H44" s="22">
        <f>4*100</f>
        <v>400</v>
      </c>
      <c r="I44" s="110" t="s">
        <v>92</v>
      </c>
      <c r="J44" s="111"/>
      <c r="K44" s="72">
        <v>4</v>
      </c>
    </row>
    <row r="45" spans="1:11" s="1" customFormat="1" ht="35.25" customHeight="1" x14ac:dyDescent="0.25">
      <c r="A45" s="5">
        <v>24</v>
      </c>
      <c r="B45" s="62" t="s">
        <v>73</v>
      </c>
      <c r="C45" s="56" t="s">
        <v>52</v>
      </c>
      <c r="D45" s="38"/>
      <c r="E45" s="11" t="s">
        <v>53</v>
      </c>
      <c r="F45" s="5" t="s">
        <v>67</v>
      </c>
      <c r="G45" s="36">
        <v>320</v>
      </c>
      <c r="H45" s="36">
        <v>176</v>
      </c>
      <c r="I45" s="81" t="s">
        <v>60</v>
      </c>
      <c r="J45" s="41" t="s">
        <v>63</v>
      </c>
      <c r="K45" s="72"/>
    </row>
    <row r="46" spans="1:11" s="1" customFormat="1" ht="35.25" customHeight="1" x14ac:dyDescent="0.25">
      <c r="A46" s="5">
        <v>25</v>
      </c>
      <c r="B46" s="62" t="s">
        <v>74</v>
      </c>
      <c r="C46" s="56" t="s">
        <v>52</v>
      </c>
      <c r="D46" s="38"/>
      <c r="E46" s="11" t="s">
        <v>61</v>
      </c>
      <c r="F46" s="5" t="s">
        <v>11</v>
      </c>
      <c r="G46" s="36">
        <v>652</v>
      </c>
      <c r="H46" s="57">
        <v>250</v>
      </c>
      <c r="K46" s="72"/>
    </row>
    <row r="47" spans="1:11" s="1" customFormat="1" ht="45" customHeight="1" x14ac:dyDescent="0.25">
      <c r="A47" s="5">
        <v>26</v>
      </c>
      <c r="B47" s="4" t="s">
        <v>97</v>
      </c>
      <c r="C47" s="50" t="s">
        <v>49</v>
      </c>
      <c r="D47" s="8" t="s">
        <v>21</v>
      </c>
      <c r="E47" s="11" t="s">
        <v>10</v>
      </c>
      <c r="F47" s="5" t="s">
        <v>39</v>
      </c>
      <c r="G47" s="10">
        <v>45</v>
      </c>
      <c r="H47" s="22">
        <v>60</v>
      </c>
      <c r="I47" s="69"/>
      <c r="J47" s="70"/>
      <c r="K47" s="102"/>
    </row>
    <row r="48" spans="1:11" s="1" customFormat="1" ht="44.25" customHeight="1" x14ac:dyDescent="0.25">
      <c r="A48" s="95">
        <v>27</v>
      </c>
      <c r="B48" s="4" t="s">
        <v>103</v>
      </c>
      <c r="C48" s="50" t="s">
        <v>49</v>
      </c>
      <c r="D48" s="38"/>
      <c r="E48" s="11" t="s">
        <v>10</v>
      </c>
      <c r="F48" s="5" t="s">
        <v>7</v>
      </c>
      <c r="G48" s="22">
        <v>135</v>
      </c>
      <c r="H48" s="53">
        <v>90</v>
      </c>
      <c r="I48" s="65"/>
      <c r="J48" s="43"/>
      <c r="K48" s="102"/>
    </row>
    <row r="49" spans="1:11" s="1" customFormat="1" ht="33.75" customHeight="1" x14ac:dyDescent="0.25">
      <c r="A49" s="95">
        <v>28</v>
      </c>
      <c r="B49" s="62" t="s">
        <v>56</v>
      </c>
      <c r="C49" s="56" t="s">
        <v>52</v>
      </c>
      <c r="D49" s="38"/>
      <c r="E49" s="11" t="s">
        <v>54</v>
      </c>
      <c r="F49" s="5" t="s">
        <v>7</v>
      </c>
      <c r="G49" s="89" t="s">
        <v>105</v>
      </c>
      <c r="H49" s="57">
        <v>30</v>
      </c>
      <c r="I49" s="65"/>
      <c r="J49" s="43"/>
      <c r="K49" s="102"/>
    </row>
    <row r="50" spans="1:11" s="1" customFormat="1" ht="15" customHeight="1" x14ac:dyDescent="0.25">
      <c r="A50" s="95"/>
      <c r="B50" s="85" t="s">
        <v>8</v>
      </c>
      <c r="C50" s="12"/>
      <c r="D50" s="30"/>
      <c r="E50" s="5"/>
      <c r="F50" s="98"/>
      <c r="G50" s="79">
        <f>G51+G52</f>
        <v>1152</v>
      </c>
      <c r="H50" s="99">
        <f>H51+H52</f>
        <v>1206</v>
      </c>
      <c r="I50" s="1">
        <f>H43+H44+H45+H46+H47+H48+H49</f>
        <v>1206</v>
      </c>
      <c r="J50" s="2" t="s">
        <v>106</v>
      </c>
      <c r="K50" s="72"/>
    </row>
    <row r="51" spans="1:11" s="1" customFormat="1" ht="15" customHeight="1" x14ac:dyDescent="0.25">
      <c r="A51" s="95"/>
      <c r="B51" s="85"/>
      <c r="C51" s="56" t="s">
        <v>52</v>
      </c>
      <c r="D51" s="30"/>
      <c r="E51" s="5"/>
      <c r="F51" s="5"/>
      <c r="G51" s="59">
        <f>G45+G46</f>
        <v>972</v>
      </c>
      <c r="H51" s="36">
        <f>H45+H46+H49</f>
        <v>456</v>
      </c>
      <c r="J51" s="1">
        <f>H7+H8+H9+H10+H19+H20+H21+H23+H24+H25+H26+H35+H36+H43+H44+H47+H48</f>
        <v>2080</v>
      </c>
      <c r="K51" s="72"/>
    </row>
    <row r="52" spans="1:11" s="1" customFormat="1" ht="15" customHeight="1" x14ac:dyDescent="0.25">
      <c r="A52" s="95"/>
      <c r="B52" s="85"/>
      <c r="C52" s="51" t="s">
        <v>49</v>
      </c>
      <c r="D52" s="30"/>
      <c r="E52" s="5"/>
      <c r="F52" s="5"/>
      <c r="G52" s="77">
        <f>G47+G48</f>
        <v>180</v>
      </c>
      <c r="H52" s="22">
        <f>H43+H44+H47+H48</f>
        <v>750</v>
      </c>
      <c r="K52" s="72"/>
    </row>
    <row r="53" spans="1:11" s="1" customFormat="1" ht="15" customHeight="1" x14ac:dyDescent="0.25">
      <c r="A53" s="95"/>
      <c r="B53" s="118" t="s">
        <v>68</v>
      </c>
      <c r="C53" s="32"/>
      <c r="D53" s="30"/>
      <c r="E53" s="5"/>
      <c r="F53" s="5"/>
      <c r="G53" s="33">
        <f>G54+G55</f>
        <v>3554</v>
      </c>
      <c r="H53" s="83">
        <f>H54+H55</f>
        <v>3942</v>
      </c>
      <c r="I53" s="1">
        <f>H7+H8+H9+H10+H11+H12+H13+H19+H20+H21+H22+H23+H24+H25+H26+H27+H28+H29+H35+H36+H37+H43+H44+H45+H46+H47+H48+H49</f>
        <v>3942</v>
      </c>
      <c r="K53" s="72"/>
    </row>
    <row r="54" spans="1:11" s="1" customFormat="1" ht="15" customHeight="1" x14ac:dyDescent="0.25">
      <c r="A54" s="95"/>
      <c r="B54" s="118"/>
      <c r="C54" s="50" t="s">
        <v>49</v>
      </c>
      <c r="D54" s="30"/>
      <c r="E54" s="5"/>
      <c r="F54" s="5"/>
      <c r="G54" s="74">
        <f>G15+G32+G38+G52</f>
        <v>1310</v>
      </c>
      <c r="H54" s="96">
        <f>H15+H32+H38+H52</f>
        <v>2780</v>
      </c>
      <c r="I54" s="1">
        <f>H14+H30+H39+H50</f>
        <v>3942</v>
      </c>
      <c r="K54" s="72"/>
    </row>
    <row r="55" spans="1:11" s="1" customFormat="1" ht="15" customHeight="1" x14ac:dyDescent="0.25">
      <c r="A55" s="95"/>
      <c r="B55" s="118"/>
      <c r="C55" s="56" t="s">
        <v>52</v>
      </c>
      <c r="D55" s="30"/>
      <c r="E55" s="5"/>
      <c r="F55" s="5"/>
      <c r="G55" s="59">
        <f>G16+G31+G51</f>
        <v>2244</v>
      </c>
      <c r="H55" s="36">
        <f>H16+H31+H37+H51</f>
        <v>1162</v>
      </c>
      <c r="K55" s="72"/>
    </row>
    <row r="56" spans="1:11" s="1" customFormat="1" ht="14.25" hidden="1" customHeight="1" x14ac:dyDescent="0.25">
      <c r="A56" s="5"/>
      <c r="B56" s="31"/>
      <c r="C56" s="35" t="s">
        <v>45</v>
      </c>
      <c r="D56" s="35"/>
      <c r="E56" s="84"/>
      <c r="F56" s="84"/>
      <c r="G56" s="23">
        <f>G33</f>
        <v>0</v>
      </c>
      <c r="H56" s="36">
        <f>H33</f>
        <v>0</v>
      </c>
      <c r="I56" s="1" t="e">
        <f>#REF!+#REF!+G56</f>
        <v>#REF!</v>
      </c>
      <c r="K56" s="72"/>
    </row>
    <row r="57" spans="1:11" s="1" customFormat="1" ht="34.5" customHeight="1" x14ac:dyDescent="0.25">
      <c r="A57" s="116" t="s">
        <v>41</v>
      </c>
      <c r="B57" s="116"/>
      <c r="C57" s="54"/>
      <c r="D57" s="44"/>
      <c r="E57" s="45"/>
      <c r="F57" s="112" t="s">
        <v>40</v>
      </c>
      <c r="G57" s="112"/>
      <c r="H57" s="20"/>
      <c r="K57" s="72"/>
    </row>
    <row r="58" spans="1:11" s="1" customFormat="1" ht="27.95" customHeight="1" x14ac:dyDescent="0.25">
      <c r="A58" s="28"/>
      <c r="K58" s="72"/>
    </row>
    <row r="59" spans="1:11" s="1" customFormat="1" ht="27.95" customHeight="1" x14ac:dyDescent="0.25">
      <c r="A59" s="28"/>
      <c r="B59" s="21"/>
      <c r="C59" s="19"/>
      <c r="D59" s="19"/>
      <c r="E59" s="20"/>
      <c r="F59" s="20"/>
      <c r="G59" s="20"/>
      <c r="H59" s="20"/>
      <c r="K59" s="72"/>
    </row>
    <row r="60" spans="1:11" s="1" customFormat="1" ht="27.95" customHeight="1" x14ac:dyDescent="0.25">
      <c r="A60" s="28"/>
      <c r="B60" s="25"/>
      <c r="C60" s="26"/>
      <c r="D60" s="26"/>
      <c r="E60" s="27"/>
      <c r="F60" s="28"/>
      <c r="G60" s="29"/>
      <c r="H60" s="29"/>
      <c r="K60" s="72"/>
    </row>
    <row r="61" spans="1:11" s="1" customFormat="1" ht="27.95" customHeight="1" x14ac:dyDescent="0.25">
      <c r="A61" s="28"/>
      <c r="B61" s="21"/>
      <c r="C61" s="19"/>
      <c r="D61" s="19"/>
      <c r="E61" s="20"/>
      <c r="F61" s="20"/>
      <c r="G61" s="20"/>
      <c r="H61" s="20"/>
      <c r="K61" s="72"/>
    </row>
    <row r="62" spans="1:11" s="1" customFormat="1" ht="27.95" customHeight="1" x14ac:dyDescent="0.25">
      <c r="A62" s="28"/>
      <c r="B62" s="21"/>
      <c r="C62" s="19"/>
      <c r="D62" s="19"/>
      <c r="E62" s="20"/>
      <c r="F62" s="20"/>
      <c r="G62" s="20"/>
      <c r="H62" s="20"/>
      <c r="K62" s="72"/>
    </row>
    <row r="63" spans="1:11" s="1" customFormat="1" ht="27.95" customHeight="1" x14ac:dyDescent="0.25">
      <c r="A63" s="28"/>
      <c r="B63" s="21"/>
      <c r="C63" s="19"/>
      <c r="D63" s="19"/>
      <c r="E63" s="20"/>
      <c r="F63" s="20"/>
      <c r="G63" s="20"/>
      <c r="H63" s="20"/>
      <c r="K63" s="72"/>
    </row>
    <row r="64" spans="1:11" s="1" customFormat="1" ht="27.95" customHeight="1" x14ac:dyDescent="0.25">
      <c r="A64" s="28"/>
      <c r="B64" s="21"/>
      <c r="C64" s="19"/>
      <c r="D64" s="19"/>
      <c r="E64" s="20"/>
      <c r="F64" s="20"/>
      <c r="G64" s="20"/>
      <c r="H64" s="20"/>
      <c r="K64" s="72"/>
    </row>
    <row r="65" spans="1:11" s="1" customFormat="1" ht="27.95" customHeight="1" x14ac:dyDescent="0.25">
      <c r="A65" s="28"/>
      <c r="B65" s="21"/>
      <c r="C65" s="19"/>
      <c r="D65" s="19"/>
      <c r="E65" s="20"/>
      <c r="F65" s="20"/>
      <c r="G65" s="20"/>
      <c r="H65" s="20"/>
      <c r="K65" s="72"/>
    </row>
    <row r="66" spans="1:11" s="1" customFormat="1" ht="27.95" customHeight="1" x14ac:dyDescent="0.25">
      <c r="A66" s="28"/>
      <c r="B66" s="21"/>
      <c r="C66" s="19"/>
      <c r="D66" s="19"/>
      <c r="E66" s="20"/>
      <c r="F66" s="20"/>
      <c r="G66" s="20"/>
      <c r="H66" s="20"/>
      <c r="K66" s="72"/>
    </row>
    <row r="67" spans="1:11" s="1" customFormat="1" ht="27.95" customHeight="1" x14ac:dyDescent="0.25">
      <c r="A67" s="28"/>
      <c r="B67" s="21"/>
      <c r="C67" s="19"/>
      <c r="D67" s="19"/>
      <c r="E67" s="20"/>
      <c r="F67" s="20"/>
      <c r="G67" s="20"/>
      <c r="H67" s="20"/>
      <c r="K67" s="72"/>
    </row>
    <row r="68" spans="1:11" s="1" customFormat="1" ht="27.95" customHeight="1" x14ac:dyDescent="0.25">
      <c r="A68" s="28"/>
      <c r="B68" s="21"/>
      <c r="C68" s="19"/>
      <c r="D68" s="19"/>
      <c r="E68" s="20"/>
      <c r="F68" s="20"/>
      <c r="G68" s="20"/>
      <c r="H68" s="20"/>
      <c r="K68" s="72"/>
    </row>
    <row r="69" spans="1:11" s="1" customFormat="1" ht="27.95" customHeight="1" x14ac:dyDescent="0.25">
      <c r="A69" s="28"/>
      <c r="B69" s="21"/>
      <c r="C69" s="19"/>
      <c r="D69" s="19"/>
      <c r="E69" s="20"/>
      <c r="F69" s="20"/>
      <c r="G69" s="20"/>
      <c r="H69" s="20"/>
      <c r="K69" s="72"/>
    </row>
    <row r="70" spans="1:11" s="1" customFormat="1" ht="27.95" customHeight="1" x14ac:dyDescent="0.25">
      <c r="A70" s="28"/>
      <c r="B70" s="21"/>
      <c r="C70" s="19"/>
      <c r="D70" s="19"/>
      <c r="E70" s="20"/>
      <c r="F70" s="20"/>
      <c r="G70" s="20"/>
      <c r="H70" s="20"/>
      <c r="K70" s="72"/>
    </row>
    <row r="71" spans="1:11" s="1" customFormat="1" ht="27.95" customHeight="1" x14ac:dyDescent="0.25">
      <c r="A71" s="28"/>
      <c r="B71" s="21"/>
      <c r="C71" s="19"/>
      <c r="D71" s="19"/>
      <c r="E71" s="20"/>
      <c r="F71" s="20"/>
      <c r="G71" s="20"/>
      <c r="H71" s="20"/>
      <c r="K71" s="72"/>
    </row>
    <row r="72" spans="1:11" s="1" customFormat="1" ht="27.95" customHeight="1" x14ac:dyDescent="0.25">
      <c r="A72" s="28"/>
      <c r="B72" s="21"/>
      <c r="C72" s="19"/>
      <c r="D72" s="19"/>
      <c r="E72" s="20"/>
      <c r="F72" s="20"/>
      <c r="G72" s="20"/>
      <c r="H72" s="20"/>
      <c r="K72" s="72"/>
    </row>
    <row r="73" spans="1:11" s="1" customFormat="1" ht="27.95" customHeight="1" x14ac:dyDescent="0.25">
      <c r="A73" s="28"/>
      <c r="B73" s="21"/>
      <c r="C73" s="19"/>
      <c r="D73" s="19"/>
      <c r="E73" s="20"/>
      <c r="F73" s="20"/>
      <c r="G73" s="20"/>
      <c r="H73" s="20"/>
      <c r="K73" s="72"/>
    </row>
    <row r="74" spans="1:11" s="1" customFormat="1" ht="27.95" customHeight="1" x14ac:dyDescent="0.25">
      <c r="A74" s="28"/>
      <c r="B74" s="21"/>
      <c r="C74" s="19"/>
      <c r="D74" s="19"/>
      <c r="E74" s="20"/>
      <c r="F74" s="20"/>
      <c r="G74" s="20"/>
      <c r="H74" s="20"/>
      <c r="K74" s="72"/>
    </row>
    <row r="75" spans="1:11" s="1" customFormat="1" ht="27.95" customHeight="1" x14ac:dyDescent="0.25">
      <c r="A75" s="28"/>
      <c r="B75" s="21"/>
      <c r="C75" s="19"/>
      <c r="D75" s="19"/>
      <c r="E75" s="20"/>
      <c r="F75" s="20"/>
      <c r="G75" s="20"/>
      <c r="H75" s="20"/>
      <c r="K75" s="72"/>
    </row>
    <row r="76" spans="1:11" s="1" customFormat="1" ht="27.95" customHeight="1" x14ac:dyDescent="0.25">
      <c r="A76" s="28"/>
      <c r="B76" s="21"/>
      <c r="C76" s="19"/>
      <c r="D76" s="19"/>
      <c r="E76" s="20"/>
      <c r="F76" s="20"/>
      <c r="G76" s="20"/>
      <c r="H76" s="20"/>
      <c r="K76" s="72"/>
    </row>
    <row r="77" spans="1:11" s="1" customFormat="1" ht="27.95" customHeight="1" x14ac:dyDescent="0.25">
      <c r="A77" s="28"/>
      <c r="B77" s="21"/>
      <c r="C77" s="19"/>
      <c r="D77" s="19"/>
      <c r="E77" s="20"/>
      <c r="F77" s="20"/>
      <c r="G77" s="20"/>
      <c r="H77" s="20"/>
      <c r="K77" s="72"/>
    </row>
    <row r="78" spans="1:11" s="1" customFormat="1" ht="27.95" customHeight="1" x14ac:dyDescent="0.25">
      <c r="A78" s="28"/>
      <c r="B78" s="21"/>
      <c r="C78" s="19"/>
      <c r="D78" s="19"/>
      <c r="E78" s="20"/>
      <c r="F78" s="20"/>
      <c r="G78" s="20"/>
      <c r="H78" s="20"/>
      <c r="K78" s="72"/>
    </row>
    <row r="79" spans="1:11" s="1" customFormat="1" ht="27.95" customHeight="1" x14ac:dyDescent="0.25">
      <c r="A79" s="28"/>
      <c r="B79" s="21"/>
      <c r="C79" s="19"/>
      <c r="D79" s="19"/>
      <c r="E79" s="20"/>
      <c r="F79" s="20"/>
      <c r="G79" s="20"/>
      <c r="H79" s="20"/>
      <c r="K79" s="72"/>
    </row>
    <row r="80" spans="1:11" s="1" customFormat="1" ht="27.95" customHeight="1" x14ac:dyDescent="0.25">
      <c r="A80" s="28"/>
      <c r="B80" s="21"/>
      <c r="C80" s="19"/>
      <c r="D80" s="19"/>
      <c r="E80" s="20"/>
      <c r="F80" s="20"/>
      <c r="G80" s="20"/>
      <c r="H80" s="20"/>
      <c r="K80" s="72"/>
    </row>
    <row r="81" spans="1:11" s="1" customFormat="1" ht="27.95" customHeight="1" x14ac:dyDescent="0.25">
      <c r="A81" s="28"/>
      <c r="B81" s="21"/>
      <c r="C81" s="19"/>
      <c r="D81" s="19"/>
      <c r="E81" s="20"/>
      <c r="F81" s="20"/>
      <c r="G81" s="20"/>
      <c r="H81" s="20"/>
      <c r="K81" s="72"/>
    </row>
    <row r="82" spans="1:11" s="1" customFormat="1" ht="27.95" customHeight="1" x14ac:dyDescent="0.25">
      <c r="A82" s="28"/>
      <c r="B82" s="21"/>
      <c r="C82" s="19"/>
      <c r="D82" s="19"/>
      <c r="E82" s="20"/>
      <c r="F82" s="20"/>
      <c r="G82" s="20"/>
      <c r="H82" s="20"/>
      <c r="K82" s="72"/>
    </row>
    <row r="83" spans="1:11" s="1" customFormat="1" ht="27.95" customHeight="1" x14ac:dyDescent="0.25">
      <c r="A83" s="72"/>
      <c r="B83" s="12"/>
      <c r="C83" s="9"/>
      <c r="D83" s="9"/>
      <c r="E83" s="13"/>
      <c r="F83" s="13"/>
      <c r="G83" s="13"/>
      <c r="H83" s="13"/>
      <c r="K83" s="72"/>
    </row>
    <row r="84" spans="1:11" s="1" customFormat="1" ht="27.95" customHeight="1" x14ac:dyDescent="0.25">
      <c r="A84" s="72"/>
      <c r="B84" s="12"/>
      <c r="C84" s="9"/>
      <c r="D84" s="9"/>
      <c r="E84" s="13"/>
      <c r="F84" s="13"/>
      <c r="G84" s="13"/>
      <c r="H84" s="13"/>
      <c r="K84" s="72"/>
    </row>
    <row r="85" spans="1:11" s="1" customFormat="1" ht="27.95" customHeight="1" x14ac:dyDescent="0.25">
      <c r="A85" s="72"/>
      <c r="B85" s="12"/>
      <c r="C85" s="9"/>
      <c r="D85" s="9"/>
      <c r="E85" s="13"/>
      <c r="F85" s="13"/>
      <c r="G85" s="13"/>
      <c r="H85" s="13"/>
      <c r="K85" s="72"/>
    </row>
    <row r="86" spans="1:11" s="1" customFormat="1" ht="27.95" customHeight="1" x14ac:dyDescent="0.25">
      <c r="A86" s="72"/>
      <c r="B86" s="12"/>
      <c r="C86" s="9"/>
      <c r="D86" s="9"/>
      <c r="E86" s="13"/>
      <c r="F86" s="13"/>
      <c r="G86" s="13"/>
      <c r="H86" s="13"/>
      <c r="K86" s="72"/>
    </row>
    <row r="87" spans="1:11" s="1" customFormat="1" ht="27.95" customHeight="1" x14ac:dyDescent="0.25">
      <c r="A87" s="72"/>
      <c r="B87" s="12"/>
      <c r="C87" s="9"/>
      <c r="D87" s="9"/>
      <c r="E87" s="13"/>
      <c r="F87" s="13"/>
      <c r="G87" s="13"/>
      <c r="H87" s="13"/>
      <c r="K87" s="72"/>
    </row>
    <row r="88" spans="1:11" s="1" customFormat="1" ht="27.95" customHeight="1" x14ac:dyDescent="0.25">
      <c r="A88" s="72"/>
      <c r="B88" s="12"/>
      <c r="C88" s="9"/>
      <c r="D88" s="9"/>
      <c r="E88" s="13"/>
      <c r="F88" s="13"/>
      <c r="G88" s="13"/>
      <c r="H88" s="13"/>
      <c r="K88" s="72"/>
    </row>
    <row r="89" spans="1:11" s="1" customFormat="1" ht="27.95" customHeight="1" x14ac:dyDescent="0.25">
      <c r="A89" s="72"/>
      <c r="B89" s="12"/>
      <c r="C89" s="9"/>
      <c r="D89" s="9"/>
      <c r="E89" s="13"/>
      <c r="F89" s="13"/>
      <c r="G89" s="13"/>
      <c r="H89" s="13"/>
      <c r="K89" s="72"/>
    </row>
    <row r="90" spans="1:11" s="1" customFormat="1" ht="27.95" customHeight="1" x14ac:dyDescent="0.25">
      <c r="A90" s="72"/>
      <c r="B90" s="12"/>
      <c r="C90" s="9"/>
      <c r="D90" s="9"/>
      <c r="E90" s="13"/>
      <c r="F90" s="13"/>
      <c r="G90" s="13"/>
      <c r="H90" s="13"/>
      <c r="K90" s="72"/>
    </row>
    <row r="91" spans="1:11" s="1" customFormat="1" ht="27.95" customHeight="1" x14ac:dyDescent="0.25">
      <c r="A91" s="72"/>
      <c r="B91" s="12"/>
      <c r="C91" s="9"/>
      <c r="D91" s="9"/>
      <c r="E91" s="13"/>
      <c r="F91" s="13"/>
      <c r="G91" s="13"/>
      <c r="H91" s="13"/>
      <c r="K91" s="72"/>
    </row>
    <row r="92" spans="1:11" s="1" customFormat="1" ht="27.95" customHeight="1" x14ac:dyDescent="0.25">
      <c r="A92" s="72"/>
      <c r="B92" s="12"/>
      <c r="C92" s="9"/>
      <c r="D92" s="9"/>
      <c r="E92" s="13"/>
      <c r="F92" s="13"/>
      <c r="G92" s="13"/>
      <c r="H92" s="13"/>
      <c r="K92" s="72"/>
    </row>
    <row r="93" spans="1:11" s="1" customFormat="1" ht="27.95" customHeight="1" x14ac:dyDescent="0.25">
      <c r="A93" s="72"/>
      <c r="B93" s="12"/>
      <c r="C93" s="9"/>
      <c r="D93" s="9"/>
      <c r="E93" s="13"/>
      <c r="F93" s="13"/>
      <c r="G93" s="13"/>
      <c r="H93" s="13"/>
      <c r="K93" s="72"/>
    </row>
    <row r="94" spans="1:11" s="1" customFormat="1" ht="27.95" customHeight="1" x14ac:dyDescent="0.25">
      <c r="A94" s="72"/>
      <c r="B94" s="12"/>
      <c r="C94" s="9"/>
      <c r="D94" s="9"/>
      <c r="E94" s="13"/>
      <c r="F94" s="13"/>
      <c r="G94" s="13"/>
      <c r="H94" s="13"/>
      <c r="K94" s="72"/>
    </row>
    <row r="95" spans="1:11" s="1" customFormat="1" ht="27.95" customHeight="1" x14ac:dyDescent="0.25">
      <c r="A95" s="72"/>
      <c r="B95" s="12"/>
      <c r="C95" s="9"/>
      <c r="D95" s="9"/>
      <c r="E95" s="13"/>
      <c r="F95" s="13"/>
      <c r="G95" s="13"/>
      <c r="H95" s="13"/>
      <c r="K95" s="72"/>
    </row>
    <row r="96" spans="1:11" s="1" customFormat="1" ht="27.95" customHeight="1" x14ac:dyDescent="0.25">
      <c r="A96" s="72"/>
      <c r="B96" s="12"/>
      <c r="C96" s="9"/>
      <c r="D96" s="9"/>
      <c r="E96" s="13"/>
      <c r="F96" s="13"/>
      <c r="G96" s="13"/>
      <c r="H96" s="13"/>
      <c r="K96" s="72"/>
    </row>
    <row r="97" spans="1:11" s="1" customFormat="1" ht="27.95" customHeight="1" x14ac:dyDescent="0.25">
      <c r="A97" s="72"/>
      <c r="B97" s="12"/>
      <c r="C97" s="9"/>
      <c r="D97" s="9"/>
      <c r="E97" s="13"/>
      <c r="F97" s="13"/>
      <c r="G97" s="13"/>
      <c r="H97" s="13"/>
      <c r="K97" s="72"/>
    </row>
    <row r="98" spans="1:11" s="1" customFormat="1" ht="27.95" customHeight="1" x14ac:dyDescent="0.25">
      <c r="A98" s="72"/>
      <c r="B98" s="12"/>
      <c r="C98" s="9"/>
      <c r="D98" s="9"/>
      <c r="E98" s="13"/>
      <c r="F98" s="13"/>
      <c r="G98" s="13"/>
      <c r="H98" s="13"/>
      <c r="K98" s="72"/>
    </row>
    <row r="99" spans="1:11" s="1" customFormat="1" ht="27.95" customHeight="1" x14ac:dyDescent="0.25">
      <c r="A99" s="72"/>
      <c r="B99" s="12"/>
      <c r="C99" s="9"/>
      <c r="D99" s="9"/>
      <c r="E99" s="13"/>
      <c r="F99" s="13"/>
      <c r="G99" s="13"/>
      <c r="H99" s="13"/>
      <c r="K99" s="72"/>
    </row>
    <row r="100" spans="1:11" s="1" customFormat="1" ht="27.95" customHeight="1" x14ac:dyDescent="0.25">
      <c r="A100" s="72"/>
      <c r="B100" s="12"/>
      <c r="C100" s="9"/>
      <c r="D100" s="9"/>
      <c r="E100" s="13"/>
      <c r="F100" s="13"/>
      <c r="G100" s="13"/>
      <c r="H100" s="13"/>
      <c r="K100" s="72"/>
    </row>
  </sheetData>
  <mergeCells count="12">
    <mergeCell ref="I10:J10"/>
    <mergeCell ref="I44:J44"/>
    <mergeCell ref="F57:G57"/>
    <mergeCell ref="B1:H1"/>
    <mergeCell ref="B2:H2"/>
    <mergeCell ref="B34:H34"/>
    <mergeCell ref="A57:B57"/>
    <mergeCell ref="B5:H5"/>
    <mergeCell ref="B18:H18"/>
    <mergeCell ref="B40:H40"/>
    <mergeCell ref="B53:B55"/>
    <mergeCell ref="B30:B32"/>
  </mergeCells>
  <pageMargins left="0.11811023622047245" right="0.11811023622047245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Ozero Dolgoe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2017-10-12T08:37:44Z</cp:lastPrinted>
  <dcterms:created xsi:type="dcterms:W3CDTF">2011-09-19T08:09:37Z</dcterms:created>
  <dcterms:modified xsi:type="dcterms:W3CDTF">2017-10-17T13:25:30Z</dcterms:modified>
</cp:coreProperties>
</file>