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60" yWindow="210" windowWidth="11040" windowHeight="6345" firstSheet="1" activeTab="1"/>
  </bookViews>
  <sheets>
    <sheet name="ДОХ. Касс. план 2008" sheetId="1" state="hidden" r:id="rId1"/>
    <sheet name="РАСХ.Касс.план 2008" sheetId="2" r:id="rId2"/>
    <sheet name="ИСТ.фин." sheetId="3" r:id="rId3"/>
  </sheets>
  <definedNames>
    <definedName name="_xlnm.Print_Area" localSheetId="1">'РАСХ.Касс.план 2008'!$B$1:$S$26</definedName>
  </definedNames>
  <calcPr fullCalcOnLoad="1"/>
</workbook>
</file>

<file path=xl/sharedStrings.xml><?xml version="1.0" encoding="utf-8"?>
<sst xmlns="http://schemas.openxmlformats.org/spreadsheetml/2006/main" count="1389" uniqueCount="753">
  <si>
    <t>Кредиты, полученные в валюте Российской Федерации от кредитных организаций бюджетом Федерального фонда обязательного медицинского страхования</t>
  </si>
  <si>
    <t>000 02 01 02 00 09 0000 810</t>
  </si>
  <si>
    <t>000 03 01 00 00 00 0000 000</t>
  </si>
  <si>
    <t>Прочие источники  внутреннего финансирования дефицитов бюджетов</t>
  </si>
  <si>
    <t>000 03 01 00 00 00 0000 700</t>
  </si>
  <si>
    <t>собственные</t>
  </si>
  <si>
    <t>год</t>
  </si>
  <si>
    <t xml:space="preserve">Привлечение прочих источников внутреннего финансирования дефицитов бюджетов </t>
  </si>
  <si>
    <t>000 03 01 00 00 01 0000 710</t>
  </si>
  <si>
    <t>Прочие источники внутреннего финансирования дефицита федерального бюджета</t>
  </si>
  <si>
    <t>000 03 01 00 00 02 0000 710</t>
  </si>
  <si>
    <t>Прочие источники внутреннего финансирования дефицитов бюджетов субъектов Российской Федерации</t>
  </si>
  <si>
    <t>000 03 01 00 00 03 0000 710</t>
  </si>
  <si>
    <t>000 09 00 00 00 01 0001 171</t>
  </si>
  <si>
    <t>Курсовая разница Стабилизационного фонда Российской Федерации</t>
  </si>
  <si>
    <t>000 09 00 00 00 01 0002 171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</si>
  <si>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</si>
  <si>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</si>
  <si>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</si>
  <si>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</si>
  <si>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>Компенсационные выплаты по сбережениям граждан</t>
  </si>
  <si>
    <t>000 03 01 00 00 01 0002 810</t>
  </si>
  <si>
    <t>Прочие источники внутреннего финансирования дефицита федерального бюджета, кроме компенсационных выплат по сбережениям граждан</t>
  </si>
  <si>
    <t>000 03 01 00 00 02 0000 810</t>
  </si>
  <si>
    <t>000 03 01 00 00 03 0000 810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</si>
  <si>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</si>
  <si>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968 01 05 02 01 03 0000 510</t>
  </si>
  <si>
    <t>968 01 05 02 01 00 0000 510</t>
  </si>
  <si>
    <t>968 01 05 02 00 00 0000 500</t>
  </si>
  <si>
    <t>968 01 05 00 00 00 0000 500</t>
  </si>
  <si>
    <t>968 01 05 00 00 00 0000 000</t>
  </si>
  <si>
    <t>Изменение остатков средств на счетах по учету средств бюджета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</si>
  <si>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</si>
  <si>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</si>
  <si>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</si>
  <si>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</si>
  <si>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</si>
  <si>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от   19.12.2007г.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</si>
  <si>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</si>
  <si>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</si>
  <si>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</si>
  <si>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</si>
  <si>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</si>
  <si>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</si>
  <si>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</si>
  <si>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</si>
  <si>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000 08 02 02 00 07 0002 610</t>
  </si>
  <si>
    <t>000 02 01 02 00 01 0000 810</t>
  </si>
  <si>
    <t>000 02 01 02 00 02 0000 810</t>
  </si>
  <si>
    <t xml:space="preserve">000 02 01 02 00 03 0000 810 </t>
  </si>
  <si>
    <t>000 02 01 02 00 06 0000 810</t>
  </si>
  <si>
    <t>000 02 01 02 00 07 0000 810</t>
  </si>
  <si>
    <t>000 02 01 02 00 08 0000 810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</si>
  <si>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</si>
  <si>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</si>
  <si>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</si>
  <si>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</si>
  <si>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</si>
  <si>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000 02 01 02 00 09 0000 710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</si>
  <si>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</si>
  <si>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>000 02 01 00 00 00 0000 800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</si>
  <si>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</si>
  <si>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</si>
  <si>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000 02 01 01 00 01 0000 810</t>
  </si>
  <si>
    <t>000 02 01 01 00 02 0000 810</t>
  </si>
  <si>
    <t>000 02 01 01 00 03 0000 810</t>
  </si>
  <si>
    <t>000 02 01 01 00 06 0000 810</t>
  </si>
  <si>
    <t>000 02 01 01 00 07 0000 810</t>
  </si>
  <si>
    <t>000 02 01 01 00 08 0000 810</t>
  </si>
  <si>
    <t>000 02 01 01 00 09 0000 810</t>
  </si>
  <si>
    <t>000 02 01 02 00 00 0000 810</t>
  </si>
  <si>
    <t>860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</si>
  <si>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</si>
  <si>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000 08 02 01 00 07 0000 610</t>
  </si>
  <si>
    <t>Уменьшение прочих остатков денежных средств бюджета Фонда социального страхования Российской Федерации</t>
  </si>
  <si>
    <t>000 08 02 01 00 07 0001 610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</si>
  <si>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</si>
  <si>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000 08 02 01 00 07 0002 610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</si>
  <si>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</si>
  <si>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000 08 02 01 00 08 0000 610</t>
  </si>
  <si>
    <t>6.1.1</t>
  </si>
  <si>
    <t>9.1</t>
  </si>
  <si>
    <t>9.1.1</t>
  </si>
  <si>
    <t>4.1.1.</t>
  </si>
  <si>
    <t>№.П.П.</t>
  </si>
  <si>
    <t>1.2.1.1.</t>
  </si>
  <si>
    <t>ОБЩЕГОСУДАРСТВЕННЫЕ ВОПРОСЫ</t>
  </si>
  <si>
    <t>1.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</si>
  <si>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</si>
  <si>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</si>
  <si>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</si>
  <si>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</si>
  <si>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</si>
  <si>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</si>
  <si>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</si>
  <si>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</si>
  <si>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</si>
  <si>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</si>
  <si>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</si>
  <si>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</si>
  <si>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</si>
  <si>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</si>
  <si>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</si>
  <si>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</si>
  <si>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Продажа акций и иных форм участия в капитале, находящихся в  собственности  Федерального фонда обязательного медицинского страхования Российской Федерации</t>
  </si>
  <si>
    <t>000 05 00 00 00 09 0000 630</t>
  </si>
  <si>
    <t xml:space="preserve">Продажа акций и иных форм участия в капитале, находящихся в  собственности территориальных фондов обязательного медицинского страхования 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</si>
  <si>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</si>
  <si>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</si>
  <si>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000 05 00 00 00 01 0000 530</t>
  </si>
  <si>
    <t>Приобретение акций и иных форм участия в капитале в федеральную собственность</t>
  </si>
  <si>
    <t>000 05 00 00 00 02 0000 530</t>
  </si>
  <si>
    <t>Приобретение акций и иных форм участия в капитале в  собственность субъектов Российской Федерации</t>
  </si>
  <si>
    <t>000 05 00 00 00 03 0000 530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</si>
  <si>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</si>
  <si>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</si>
  <si>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</si>
  <si>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</si>
  <si>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</si>
  <si>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</si>
  <si>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</si>
  <si>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ИСТОЧНИКИ ВНЕШНЕГО ФИНАНСИРОВАНИЯ ДЕФИЦИТОВ БЮДЖЕТОВ СУБЪЕКТОВ РОССИЙСКОЙ ФЕДЕРАЦИИ И МЕСТНЫХ БЮДЖЕТОВ</t>
  </si>
  <si>
    <t>000 01 02 00 00 00 0000 000</t>
  </si>
  <si>
    <t>Долговые обязательства Российской Федерации, субъектов Российской Федерации, выраженные в ценных бумагах, указанных в иностранной валюте</t>
  </si>
  <si>
    <t>000 01 02 00 00 00 0000 700</t>
  </si>
  <si>
    <t>Привлечение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</si>
  <si>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000 01 02 00 00 01 0000 720</t>
  </si>
  <si>
    <t>Продажа (уменьшение стоимости) земельных участков, находящихся в государственной и муниципальной собственности</t>
  </si>
  <si>
    <t>000 06 01 00 00 00 0000 430</t>
  </si>
  <si>
    <t>Земельные участки до разграничения государственной собственности на землю</t>
  </si>
  <si>
    <t>000 06 01 00 00 01 0000 430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</si>
  <si>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федеральной собственности</t>
  </si>
  <si>
    <t>000 06 01 00 00 02 0000 430</t>
  </si>
  <si>
    <t>Продажа земельных участков,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</si>
  <si>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000 06 01 00 00 03 0000 430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</si>
  <si>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</si>
  <si>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000 06 02 00 00 00 0000 430</t>
  </si>
  <si>
    <t>Земельные участки после разграничения государственной собственности на землю</t>
  </si>
  <si>
    <t>000 06 02 00 00 01 0000 430</t>
  </si>
  <si>
    <t>Поступления от продажи земельных участков после разграничения собственности на землю, зачисляемые  в федеральный бюджет</t>
  </si>
  <si>
    <t>000 06 02 00 00 02 0000 430</t>
  </si>
  <si>
    <t xml:space="preserve"> 1 16 00000 00 0000 000</t>
  </si>
  <si>
    <t xml:space="preserve"> 1 16 06000 01 0000 140</t>
  </si>
  <si>
    <t>Кассовый план</t>
  </si>
  <si>
    <t>по источникам</t>
  </si>
  <si>
    <t xml:space="preserve"> 2 00 00000 00 0000 000</t>
  </si>
  <si>
    <t>2 02 00000 00 0000 000</t>
  </si>
  <si>
    <t>(код источников доходов)</t>
  </si>
  <si>
    <t>Приобретение акций и иных форм участия в капитале в  муниципальную собственность</t>
  </si>
  <si>
    <t>000 05 00 00 00 06 0000 530</t>
  </si>
  <si>
    <t>Приобретение акций и иных форм участия в капитале в  собственность Пенсионного фонда Российской Федерации</t>
  </si>
  <si>
    <t>000 05 00 00 00 07 0000 530</t>
  </si>
  <si>
    <t xml:space="preserve"> 1 05 01000 00 0000 110</t>
  </si>
  <si>
    <t xml:space="preserve"> 1 06 01000 00 0000 110</t>
  </si>
  <si>
    <t>1 17 05030 03 0200 180</t>
  </si>
  <si>
    <t>I</t>
  </si>
  <si>
    <t>II</t>
  </si>
  <si>
    <t>4</t>
  </si>
  <si>
    <t>4.1</t>
  </si>
  <si>
    <t>4.2</t>
  </si>
  <si>
    <t>1 17 01000 00 0000 180</t>
  </si>
  <si>
    <t>Невыясненные поступления</t>
  </si>
  <si>
    <t>1 17 01030 03 0000 180</t>
  </si>
  <si>
    <t>4.2.1.</t>
  </si>
  <si>
    <t>№ п.п.</t>
  </si>
  <si>
    <t>Источники доходов</t>
  </si>
  <si>
    <t>Получение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</si>
  <si>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000 02 02 01 00 00 0000 720</t>
  </si>
  <si>
    <t>Кредиты международных финансовых организаций</t>
  </si>
  <si>
    <t>000 02 02 01 00 01 0000 720</t>
  </si>
  <si>
    <t>Кредиты международных финансовых организаций, полученные федеральным бюджетом</t>
  </si>
  <si>
    <t>000 02 02 01 00 02 0000 720</t>
  </si>
  <si>
    <t>Кредиты международных финансовых организаций, полученные бюджетами субъектов Российской Федерации</t>
  </si>
  <si>
    <t>000 02 02 02 00 00 0000 720</t>
  </si>
  <si>
    <t>Кредиты правительств иностранных государств</t>
  </si>
  <si>
    <t>000 02 02 02 00 01 0000720</t>
  </si>
  <si>
    <t>1.1.1</t>
  </si>
  <si>
    <t>1.1.1.1</t>
  </si>
  <si>
    <t>а</t>
  </si>
  <si>
    <t>б</t>
  </si>
  <si>
    <t>2.1.1</t>
  </si>
  <si>
    <t>в</t>
  </si>
  <si>
    <t>3.1.1</t>
  </si>
  <si>
    <t>111 05030 00 0000 120</t>
  </si>
  <si>
    <t>Приобретение земельных участков для нужд субъектов Российской Федерации</t>
  </si>
  <si>
    <t>000 06 02 00 00 03 0000 330</t>
  </si>
  <si>
    <t>Приобретение земельных участков для нужд муниципальных образований</t>
  </si>
  <si>
    <t>000 07 00 00 00 01 0000 000</t>
  </si>
  <si>
    <t>Государственные запасы драгоценных металлов и драгоценных камней</t>
  </si>
  <si>
    <t>000 07 01 00 00 01 0000 410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</si>
  <si>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</si>
  <si>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000 07 02 00 00 01 0000 410</t>
  </si>
  <si>
    <t>Поступления от реализации государственных запасов драгоценных металлов и драгоценных камней на внешнем рынке</t>
  </si>
  <si>
    <t>000 07 00 00 00 01 0000 310</t>
  </si>
  <si>
    <t>1 09 04040 01 0000 110</t>
  </si>
  <si>
    <t>6.1.</t>
  </si>
  <si>
    <t>6.1.2</t>
  </si>
  <si>
    <t>7.2.1</t>
  </si>
  <si>
    <t>7.3</t>
  </si>
  <si>
    <t>7.3.1</t>
  </si>
  <si>
    <t>7.4</t>
  </si>
  <si>
    <t>7.4.1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</si>
  <si>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</si>
  <si>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</si>
  <si>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</si>
  <si>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</si>
  <si>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</si>
  <si>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</si>
  <si>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</si>
  <si>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 xml:space="preserve">Затраты на приобретение государственных запасов драгоценных металлов и драгоценных камней </t>
  </si>
  <si>
    <t>Остатки средств бюджетов</t>
  </si>
  <si>
    <t>Увеличение остатков средств бюджетов</t>
  </si>
  <si>
    <t>000 08 01 00 00 00 0000 510</t>
  </si>
  <si>
    <t>Увеличение остатков финансовых резервов бюджетов</t>
  </si>
  <si>
    <t>000 08 01 01 00 00 0000 510</t>
  </si>
  <si>
    <t>Увеличение остатков денежных средств финансовых резервов</t>
  </si>
  <si>
    <t>000 08 01 01 00 01 0000 510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</si>
  <si>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</si>
  <si>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</si>
  <si>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</si>
  <si>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</si>
  <si>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</si>
  <si>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</si>
  <si>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</si>
  <si>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</si>
  <si>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</si>
  <si>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</si>
  <si>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</si>
  <si>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</si>
  <si>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</si>
  <si>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</si>
  <si>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</si>
  <si>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</si>
  <si>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</si>
  <si>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Увеличение остатков средств   Стабилизационного фонда Российской Федерации, размещенных в ценные бумаги</t>
  </si>
  <si>
    <t>000 08 01 02 00 02 0000 510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</si>
  <si>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</si>
  <si>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</si>
  <si>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</si>
  <si>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</si>
  <si>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</si>
  <si>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</si>
  <si>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</si>
  <si>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</si>
  <si>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</si>
  <si>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</si>
  <si>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</si>
  <si>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янв</t>
  </si>
  <si>
    <t>февр</t>
  </si>
  <si>
    <t>март</t>
  </si>
  <si>
    <t>май</t>
  </si>
  <si>
    <t>июнь</t>
  </si>
  <si>
    <t>апр</t>
  </si>
  <si>
    <t>1.2.2.</t>
  </si>
  <si>
    <t>1.2.2.1</t>
  </si>
  <si>
    <t>Приложение № 2</t>
  </si>
  <si>
    <t xml:space="preserve">  местного бюджета Муниципального образования МО Озеро Долгое </t>
  </si>
  <si>
    <t>ДОХОДЫ</t>
  </si>
  <si>
    <t>Кассовый план на 2008 год</t>
  </si>
  <si>
    <t>ГОД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</si>
  <si>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</si>
  <si>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</si>
  <si>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</si>
  <si>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Другие подвиды прочих неналоговых доходов бюджетов  внутригородских муниципальных образований  Санкт-Петербурга</t>
  </si>
  <si>
    <t>БЕЗВОЗМЕЗДНЫЕ ПОСТУПЛЕНИЯ ОТ ДРУГИХ БЮДЖЕТОВ БЮДЖЕТНОЙ СИСТЕМЫ РФ</t>
  </si>
  <si>
    <t xml:space="preserve"> 202 03000 00 0000 151  </t>
  </si>
  <si>
    <t>Субвенции бюджетам субъектов Российской Федерации и муниципальных образований</t>
  </si>
  <si>
    <t>202 03024 00 0000 151</t>
  </si>
  <si>
    <t>Субвенции местным бюджетам на выполнение передаваемых полномочий субъектов РФ</t>
  </si>
  <si>
    <t>202 03024 03 0000 151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</si>
  <si>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</si>
  <si>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000 08 01 02 00 03 0000 510</t>
  </si>
  <si>
    <t xml:space="preserve">Увеличение остатков  средств финансовых резервов местных бюджетов, размещенных в ценные бумаги   </t>
  </si>
  <si>
    <t>000 08 01 02 00 06 0000 510</t>
  </si>
  <si>
    <t>К Порядку составления и ведения сводной бюджетной росписи и кассового плана по бюджету МО МО Озеро Долгое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</si>
  <si>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</si>
  <si>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</si>
  <si>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</si>
  <si>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</si>
  <si>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</si>
  <si>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</si>
  <si>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000 08 02 02 00 07 0002 510</t>
  </si>
  <si>
    <t>9</t>
  </si>
  <si>
    <t>Увеличение  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</si>
  <si>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 xml:space="preserve">НАЛОГОВЫЕ И НЕНАЛОГОВЫЕ ДОХОДЫ </t>
  </si>
  <si>
    <t>1.1.2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</si>
  <si>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</si>
  <si>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</si>
  <si>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</si>
  <si>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</si>
  <si>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Увеличение прочих остатков денежных средств бюджета Фонда социального страхования Российской Федерации</t>
  </si>
  <si>
    <t>000 08 02 01 00 07 0001 510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</si>
  <si>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</si>
  <si>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</si>
  <si>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</si>
  <si>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</si>
  <si>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</si>
  <si>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</si>
  <si>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</si>
  <si>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</si>
  <si>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4.1.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</si>
  <si>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</si>
  <si>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</si>
  <si>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511 00 02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</si>
  <si>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</si>
  <si>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</si>
  <si>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202 03027 03 0100 151</t>
  </si>
  <si>
    <t>Субвенции бюджетам внутригородских муниципальных образований городов федерального значения Москвы  и Санкт-Петербурга на содержание ребенка в семье опекуна и приемной семье</t>
  </si>
  <si>
    <t>202 03027 03 0200 151</t>
  </si>
  <si>
    <t>Субвенции бюджетам внутригородских муниципальных образований городов федерального значения Москвы  и Санкт-Петербурга на оплату труда приемному родителю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</si>
  <si>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</si>
  <si>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</si>
  <si>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</si>
  <si>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000 08 02 01 00 08 0000 510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</si>
  <si>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</si>
  <si>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</si>
  <si>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</si>
  <si>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000 08 02 02 00 01 0000 510</t>
  </si>
  <si>
    <t>Увеличение прочих остатков  средств федерального бюджета, временно размещенных в ценные бумаги</t>
  </si>
  <si>
    <t>000 08 02 02 00 02 0000 510</t>
  </si>
  <si>
    <t>4.1.1</t>
  </si>
  <si>
    <t>1кв.</t>
  </si>
  <si>
    <t>2кв.</t>
  </si>
  <si>
    <t>3кв.</t>
  </si>
  <si>
    <t>4кв.</t>
  </si>
  <si>
    <t>100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</si>
  <si>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</si>
  <si>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968 08 00 00 00 00 0000 000</t>
  </si>
  <si>
    <t>968 08 00 00 00 00 0000 500</t>
  </si>
  <si>
    <t>968 08 02 00 00 00 0000 500</t>
  </si>
  <si>
    <t>968 08 02 01 00 00 0000 510</t>
  </si>
  <si>
    <t>968 08 02 01 00 03 0000 510</t>
  </si>
  <si>
    <t>968 08 00 00 00 00 0000 600</t>
  </si>
  <si>
    <t>968 08 02 00 00 00 0000 600</t>
  </si>
  <si>
    <t>968 08 02 01 00 00 0000 610</t>
  </si>
  <si>
    <t>968 08 02 01 00 03 0000 610</t>
  </si>
  <si>
    <t>968 50 00 00 00 00 0000 000</t>
  </si>
  <si>
    <t>968 90 00 00 00 00 0000 000</t>
  </si>
  <si>
    <t>ЗАДОЛЖЕННОСТЬ И ПЕРЕРАСЧЕТЫ ПО ОТМЕНЕННЫМ НАЛОГАМ,СБОРАМ И ИНЫМ ПЛАТЕЖАМ</t>
  </si>
  <si>
    <t>3</t>
  </si>
  <si>
    <t>5.2.1</t>
  </si>
  <si>
    <t>НАЛОГОВЫЕ ДОХОДЫ</t>
  </si>
  <si>
    <t>НЕНАЛОГОВЫЕ ДОХОДЫ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</si>
  <si>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</si>
  <si>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</si>
  <si>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</t>
  </si>
  <si>
    <t>000 02 01 01 00 01 0000 710</t>
  </si>
  <si>
    <t>Бюджетные кредиты, полученные от других бюджетов бюджетной системы Российской Федерации федеральным бюджетом</t>
  </si>
  <si>
    <t>000 02 01 01 00 02 0000 710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</si>
  <si>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</si>
  <si>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000 02 01 01 00 03 0000 710</t>
  </si>
  <si>
    <t>Бюджетные кредиты, полученные от других бюджетов бюджетной системы Российской Федерации местными бюджетами</t>
  </si>
  <si>
    <t>000 02 01 01 00 06 0000 710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</si>
  <si>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</si>
  <si>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>Уменьшение остатков средств бюджетов</t>
  </si>
  <si>
    <t>000 08 01 00 00 00 0000 610</t>
  </si>
  <si>
    <t>Уменьшение остатков финансовых резервов бюджетов</t>
  </si>
  <si>
    <t xml:space="preserve"> 1 05 02000 02 0000 110</t>
  </si>
  <si>
    <t>1 06 01010 03 0000 110</t>
  </si>
  <si>
    <t>000 08 01 01 00 00 0000 610</t>
  </si>
  <si>
    <t>Уменьшение остатков денежных средств финансовых резервов</t>
  </si>
  <si>
    <t>000 08 01 01 00 01 0000 610</t>
  </si>
  <si>
    <t>Уменьшение остатков денежных средств финансового резерва федерального бюджета</t>
  </si>
  <si>
    <t>000 08 01 01 00 01 0001 610</t>
  </si>
  <si>
    <t>Уменьшение остатков денежных средств Стабилизационного фонда Российской Федерации</t>
  </si>
  <si>
    <t>000 08 01 01 00 02 0000 610</t>
  </si>
  <si>
    <t>Уменьшение остатков денежных средств финансовых резервов бюджетов субъектов Российской Федерации</t>
  </si>
  <si>
    <t>000 08 01 01 00 03 0000 610</t>
  </si>
  <si>
    <t xml:space="preserve">Уменьшение остатков денежных средств финансовых резервов местных бюджетов </t>
  </si>
  <si>
    <t>000 08 01 01 00 06 0000 610</t>
  </si>
  <si>
    <t>Уменьшение остатков денежных средств финансового резерва бюджета Пенсионного фонда  Российской Федерации</t>
  </si>
  <si>
    <t>000 08 01 01 00 07 0000 610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</si>
  <si>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</si>
  <si>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000 08 01 01 00 07 0001 610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</si>
  <si>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</si>
  <si>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Бюджетные кредиты, полученные от других бюджетов бюджетной системы Российской Федерации бюджетом Фонда социального страхования Российской Федерации </t>
  </si>
  <si>
    <t>000 02 01 01 00 08 0000 710</t>
  </si>
  <si>
    <t xml:space="preserve">Бюджетные кредиты, полученные от других бюджетов бюджетной системы Российской Федерации бюджетом Федерального фонда обязательного медицинского страхования </t>
  </si>
  <si>
    <t>000 02 01 01 00 09 0000 710</t>
  </si>
  <si>
    <t xml:space="preserve">Бюджетные кредиты, полученные от других бюджетов бюджетной системы Российской Федерации бюджетами территориальных фондов обязательного медицинского страхования </t>
  </si>
  <si>
    <t>000 02 01 02 00 00 0000 710</t>
  </si>
  <si>
    <t>Кредиты, полученные в валюте Российской Федерации от кредитных организаций</t>
  </si>
  <si>
    <t>000 02 01 02 00 01 0000 710</t>
  </si>
  <si>
    <t>Кредиты, полученные в валюте Российской Федерации от кредитных организаций федеральным бюджетом</t>
  </si>
  <si>
    <t>000 02 01 02 00 02 0000 710</t>
  </si>
  <si>
    <t>Кредиты, полученные в валюте Российской Федерации от кредитных организаций бюджетами субъектов Российской Федерации</t>
  </si>
  <si>
    <t>000 02 01 02 00 03 0000 710</t>
  </si>
  <si>
    <t xml:space="preserve">Кредиты, полученные в валюте Российской Федерации от кредитных организаций местными бюджетами </t>
  </si>
  <si>
    <t>000 02 01 02 00 06 0000 710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</si>
  <si>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</si>
  <si>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000 02 01 02 00 07 0000 710</t>
  </si>
  <si>
    <t>000 08 02 02 00 06 0001 610</t>
  </si>
  <si>
    <t>в пределах 10% от доходов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</si>
  <si>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</si>
  <si>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</si>
  <si>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</si>
  <si>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000 08 02 02 00 07 0000 610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</si>
  <si>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</si>
  <si>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</si>
  <si>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>118 03010 03 0000 180</t>
  </si>
  <si>
    <t>000 08 02 01 00 02 0000 610</t>
  </si>
  <si>
    <t>Уменьшение прочих остатков денежных средств бюджетов субъектов Российской Федерации</t>
  </si>
  <si>
    <t>000 08 02 01 00 03 0000 610</t>
  </si>
  <si>
    <t xml:space="preserve">Уменьшение прочих остатков денежных средств местных бюджетов </t>
  </si>
  <si>
    <t>000 08 02 01 00 06 0000 610</t>
  </si>
  <si>
    <t>Уменьшение  остатков  средств пенсионных накоплений бюджета Пенсионного фонда Российской Федерации</t>
  </si>
  <si>
    <t>000 08 02 01 00 06 0001 610</t>
  </si>
  <si>
    <t>Уменьшение остатков денежных средств пенсионных накоплений бюджета Пенсионного фонда Российской Федерации</t>
  </si>
  <si>
    <t>000 08 02 01 00 06 0002 610</t>
  </si>
  <si>
    <t>6.2.1</t>
  </si>
  <si>
    <t>7.2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</si>
  <si>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</si>
  <si>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000 08 02 01 00 06 0003 610</t>
  </si>
  <si>
    <t>806</t>
  </si>
  <si>
    <t>Прочие источники внутреннего финансирования дефицита бюджета Федерального фонда обязательного медицинского страхования</t>
  </si>
  <si>
    <t>000 03 01 00 00 09 0000 710</t>
  </si>
  <si>
    <t xml:space="preserve">Прочие источники внутреннего финансирования дефицитов бюджетов территориальных фондов обязательного медицинского страхования </t>
  </si>
  <si>
    <t>000 03 01 00 00 00 0000 800</t>
  </si>
  <si>
    <t>Погашение обязательств за счет прочих источников внутреннего финансирования дефицитов бюджетов</t>
  </si>
  <si>
    <t>000 03 01 00 00 01 0000 810</t>
  </si>
  <si>
    <t>000 03 01 00 00 01 0001 810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</si>
  <si>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</si>
  <si>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000 08 02 02 00 08 0000 610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</si>
  <si>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</si>
  <si>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</si>
  <si>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</si>
  <si>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</si>
  <si>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</si>
  <si>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</si>
  <si>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</si>
  <si>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>Государственные гарантии Российской Федерации  в валюте Российской Федерации</t>
  </si>
  <si>
    <t>000 04 01 00 00 02 0000 810</t>
  </si>
  <si>
    <t>Государственные гарантии субъектов Российской Федерации  в валюте Российской Федерации</t>
  </si>
  <si>
    <t>000 04 01 00 00 03 0000 810</t>
  </si>
  <si>
    <t>Муниципальные гарантии  в валюте Российской Федерации</t>
  </si>
  <si>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</si>
  <si>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</si>
  <si>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</si>
  <si>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</si>
  <si>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000 05 00 00 00 01 0000 630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</si>
  <si>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</si>
  <si>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000 08 02 01 00 09 0000 610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</si>
  <si>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</si>
  <si>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000 08 02 02 00 06 0000 610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</si>
  <si>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</si>
  <si>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Прочие источники внутреннего финансирования дефицитов местных бюджетов</t>
  </si>
  <si>
    <t>000 03 01 00 00 06 0000 710</t>
  </si>
  <si>
    <t>Прочие источники внутреннего финансирования дефицита бюджета Пенсионного фонда Российской Федерации</t>
  </si>
  <si>
    <t>000 03 01 00 00 07 0000 710</t>
  </si>
  <si>
    <t xml:space="preserve">Прочие источники внутреннего финансирования дефицита бюджета Фонда социального страхования Российской Федерации </t>
  </si>
  <si>
    <t>000 03 01 00 00 08 0000 710</t>
  </si>
  <si>
    <t>Кредитные соглашения и договоры, заключенные  от имени Российской Федерации, субъектов Российской Федерации, указанные в иностранной валюте</t>
  </si>
  <si>
    <t>000 02 02 00 00 00 0000 700</t>
  </si>
  <si>
    <t>Продажа акций и иных форм участия в капитале, находящихся в  собственности субъектов Российской Федерации</t>
  </si>
  <si>
    <t>000 05 00 00 00 03 0000 630</t>
  </si>
  <si>
    <t xml:space="preserve">Продажа акций и иных форм участия в капитале, находящихся в  муниципальной собственности </t>
  </si>
  <si>
    <t>000 05 00 00 00 06 0000 630</t>
  </si>
  <si>
    <t>Продажа акций и иных форм участия в капитале, находящихся в  собственности Пенсионного фонда Российской Федерации</t>
  </si>
  <si>
    <t>000 05 00 00 00 07 0000 630</t>
  </si>
  <si>
    <t xml:space="preserve">Продажа акций и иных форм участия в капитале, находящихся в  собственности Фонда социального страхования Российской Федерации </t>
  </si>
  <si>
    <t>000 05 00 00 00 08 0000 630</t>
  </si>
  <si>
    <t>000 03 01 00 00 06 0000 810</t>
  </si>
  <si>
    <t>000 03 01 00 00 07 0000 810</t>
  </si>
  <si>
    <t>000 03 01 00 00 08 0000 810</t>
  </si>
  <si>
    <t xml:space="preserve">Прочие источники внутреннего финансирования дефицита бюджета Федерального фонда обязательного медицинского страхования </t>
  </si>
  <si>
    <t>000 03 01 00 00 09 0000 810</t>
  </si>
  <si>
    <t xml:space="preserve">Прочие источники внутреннего финансирования дефицита бюджетов территориальных фондов обязательного медицинского страхования </t>
  </si>
  <si>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</si>
  <si>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</si>
  <si>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</si>
  <si>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</si>
  <si>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000 04 01 00 00 01 0000 810</t>
  </si>
  <si>
    <t>968</t>
  </si>
  <si>
    <t>Государственные ценные бумаги Российской Федерации, указанные в иностранной валюте</t>
  </si>
  <si>
    <t>000 01 02 00 00 02 0000 720</t>
  </si>
  <si>
    <t>Государственные ценные бумаги субъектов Российской Федерации, указанные в иностранной валюте</t>
  </si>
  <si>
    <t>000 01 02 00 00 00 0000 800</t>
  </si>
  <si>
    <t>Погашение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</si>
  <si>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000 01 02 00 00 01 0000 820</t>
  </si>
  <si>
    <t>000 01 02 00 00 02 0000 820</t>
  </si>
  <si>
    <t>000 02 02 00 00 00 0000 000</t>
  </si>
  <si>
    <t>Привлечение прочих источников внешнего финансирования дефицитов бюджетов</t>
  </si>
  <si>
    <t>000 03 02 00 00 01 0000 720</t>
  </si>
  <si>
    <t>Привлечение прочих  источников внешнего финансирования дефицита федерального бюджета</t>
  </si>
  <si>
    <t>000 03 03 00 00 02 0000 720</t>
  </si>
  <si>
    <t xml:space="preserve">Привлечение прочих  источников внешнего финансирования дефицитов бюджетов субъектов Российской Федерации </t>
  </si>
  <si>
    <t>000 03 02 00 00 00 0000 800</t>
  </si>
  <si>
    <t>Утверждено Распоряжением Главы МА МО МО Озеро Долгое________________/____________________/</t>
  </si>
  <si>
    <t>Погашение обязательств за счет прочих источников внешнего финансирования дефицитов бюджетов</t>
  </si>
  <si>
    <t>000 03 02 00 00 01 0000 820</t>
  </si>
  <si>
    <t>Погашение обязательств за счет прочих  источников внешнего финансирования дефицита федерального бюджета</t>
  </si>
  <si>
    <t>000 03 02 00 00 02 0000 820</t>
  </si>
  <si>
    <t xml:space="preserve">Погашение обязательств за счет прочих  источников внешнего финансирования дефицитов бюджетов субъектов Российской Федерации </t>
  </si>
  <si>
    <t>000 04 02 00 00 00 0000 000</t>
  </si>
  <si>
    <t>Исполнение государственных гарантий в иностранной валюте</t>
  </si>
  <si>
    <t>000 04 02 00 00 00 0000 800</t>
  </si>
  <si>
    <t>Исполнение государственных гарантий в иностранной валюте,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</si>
  <si>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000 04 02 00 00 01 0000 820</t>
  </si>
  <si>
    <t>Государственные гарантии Российской Федерации в иностранной валюте</t>
  </si>
  <si>
    <t>000 04 02 00 00 02 0000 820</t>
  </si>
  <si>
    <t>Государственные гарантии субъектов Российской Федерации в иностранной валюте</t>
  </si>
  <si>
    <t>Итого источников финансирования</t>
  </si>
  <si>
    <t>Кредиты правительств иностранных государств, полученные федеральным бюджетом</t>
  </si>
  <si>
    <t>000 02 02 03 00 00 0000 720</t>
  </si>
  <si>
    <t>Кредиты иностранных коммерческих банков и фирм</t>
  </si>
  <si>
    <t>000 02 02 03 00 01 0000 720</t>
  </si>
  <si>
    <t>Кредиты иностранных коммерческих банков и фирм, полученные федеральным бюджетом</t>
  </si>
  <si>
    <t>000 02 02 03 00 02 0000 720</t>
  </si>
  <si>
    <t>Кредиты иностранных коммерческих банков, полученные бюджетами субъектов Российской Федерации</t>
  </si>
  <si>
    <t>000 02 02 00 00 00 0000 800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</si>
  <si>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</si>
  <si>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000 02 02 01 00 00 0000 820</t>
  </si>
  <si>
    <t>000 02 02 01 00 01 0000 820</t>
  </si>
  <si>
    <t>000 02 02 01 00 02 0000 820</t>
  </si>
  <si>
    <t>000 02 02 02 00 00 0000 820</t>
  </si>
  <si>
    <t>000 02 02 02 00 01 0000 820</t>
  </si>
  <si>
    <t>000 02 02 02 00 02 0000 820</t>
  </si>
  <si>
    <t>Кредиты правительств иностранных государств, полученные бюджетами субъектов Российской Федерации</t>
  </si>
  <si>
    <t>000 02 02 03 00 00 0000 820</t>
  </si>
  <si>
    <t>000 02 02 03 00 01 0000 820</t>
  </si>
  <si>
    <t>000 02 02 03 00 02 0000 820</t>
  </si>
  <si>
    <t>000 03 02 00 00 00 0000 000</t>
  </si>
  <si>
    <t>Прочие источники внешнего финансирования дефицитов бюджетов</t>
  </si>
  <si>
    <t>000 03 02 00 00 00 0000 700</t>
  </si>
  <si>
    <t xml:space="preserve">Приобретение акций и иных форм участия в капитале в  собственность Фонда социального страхования Российской Федерации </t>
  </si>
  <si>
    <t>000 05 00 00 00 08 0000 530</t>
  </si>
  <si>
    <t xml:space="preserve">Приобретение акций и иных форм участия в капитале в  собственность  Федерального фонда обязательного медицинского страхования </t>
  </si>
  <si>
    <t>000 05 00 00 00 09 0000 530</t>
  </si>
  <si>
    <t xml:space="preserve">Приобретение акций и иных форм участия в капитале в  собственность территориальных фондов обязательного медицинского страхования </t>
  </si>
  <si>
    <t>000 06 00 00 00 00 0000 000</t>
  </si>
  <si>
    <t>Земельные участки, находящиеся в государственной и муниципальной собственности</t>
  </si>
  <si>
    <t>000 06 00 00 00 00 0000 430</t>
  </si>
  <si>
    <t>Поступления от продажи земельных участков после разграничения собственности на землю, зачисляемые  в  бюджеты субъектов Российской Федерации</t>
  </si>
  <si>
    <t>000 06 02 00 00 03 0000 430</t>
  </si>
  <si>
    <t xml:space="preserve">Поступления от продажи земельных участков после разграничения собственности на землю, зачисляемые  в  местные бюджеты </t>
  </si>
  <si>
    <t>000 06 03 00 00 00 0000 430</t>
  </si>
  <si>
    <t>Иные земельные участки, находящиеся в государственной собственности</t>
  </si>
  <si>
    <t>000 06 03 00 00 01 0000 430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</si>
  <si>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</si>
  <si>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000 06 00 00 00 00 0000 330</t>
  </si>
  <si>
    <t xml:space="preserve">             Приложение  № 3</t>
  </si>
  <si>
    <t>Приобретение (увеличение стоимости) земельных участков, находящихся в государственной и муниципальной собственности</t>
  </si>
  <si>
    <t>000 06 02 00 00 00 0000 330</t>
  </si>
  <si>
    <t>000 06 02 00 00 01 0000 330</t>
  </si>
  <si>
    <t>Приобретение земельных участков для нужд Российской Федерации</t>
  </si>
  <si>
    <t>000 06 02 00 00 02 0000 330</t>
  </si>
  <si>
    <t>в тыс.руб.</t>
  </si>
  <si>
    <t xml:space="preserve">НАИМЕНОВАНИЕ   </t>
  </si>
  <si>
    <t>1.2</t>
  </si>
  <si>
    <t>3.1</t>
  </si>
  <si>
    <t>260</t>
  </si>
  <si>
    <t>муниципального образования МО Озеро Долгое  на 2007 год</t>
  </si>
  <si>
    <t>1.1</t>
  </si>
  <si>
    <t>1.1.1.</t>
  </si>
  <si>
    <t>1.2.1.</t>
  </si>
  <si>
    <t>СОЦИАЛЬНОЕ ОБЕСПЕЧЕНИЕ</t>
  </si>
  <si>
    <t>755</t>
  </si>
  <si>
    <t>262</t>
  </si>
  <si>
    <t>ИТОГО РАСХОДОВ</t>
  </si>
  <si>
    <t>5</t>
  </si>
  <si>
    <t>6</t>
  </si>
  <si>
    <t>Увеличение остатков денежных средств финансового резерва федерального бюджета</t>
  </si>
  <si>
    <t>000 08 01 01 00 01 0001 510</t>
  </si>
  <si>
    <t>Увеличение остатков денежных средств Стабилизационного фонда Российской Федерации</t>
  </si>
  <si>
    <t>000 08 01 01 00 02 0000 510</t>
  </si>
  <si>
    <t>"_____"________________ 200_ год</t>
  </si>
  <si>
    <t xml:space="preserve"> ГРБС</t>
  </si>
  <si>
    <t xml:space="preserve"> РАЗДЕЛА  И ПОДРАЗДЕЛА</t>
  </si>
  <si>
    <t xml:space="preserve"> ЦЕЛЕВОЙ СТАТЬИ</t>
  </si>
  <si>
    <t xml:space="preserve"> ВИДА РАСХОДОВ</t>
  </si>
  <si>
    <t>на 200__ год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</si>
  <si>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</si>
  <si>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</si>
  <si>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Код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</si>
  <si>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</si>
  <si>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</si>
  <si>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</si>
  <si>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</si>
  <si>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</si>
  <si>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</si>
  <si>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</si>
  <si>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</si>
  <si>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</si>
  <si>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</si>
  <si>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</si>
  <si>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</si>
  <si>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Увеличение остатков денежных средств финансовых резервов бюджетов субъектов Российской Федерации</t>
  </si>
  <si>
    <t>000 08 01 01 00 03 0000 510</t>
  </si>
  <si>
    <t xml:space="preserve">Увеличение остатков денежных средств финансовых резервов местных бюджетов </t>
  </si>
  <si>
    <t>000 08 01 01 00 06 0000 510</t>
  </si>
  <si>
    <t>Увеличение остатков денежных средств финансового резерва бюджета Пенсионного фонда  Российской Федерации</t>
  </si>
  <si>
    <t>000 08 01 01 00 07 0000 510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</si>
  <si>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</si>
  <si>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000 08 01 01 00 07 0001 510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</si>
  <si>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</si>
  <si>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</si>
  <si>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</si>
  <si>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000 08 01 01 00 08 0000 510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</si>
  <si>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</si>
  <si>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>000 08 01 01 00 09 0000 510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</si>
  <si>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</si>
  <si>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000 08 01 02 00 00 0000 510</t>
  </si>
  <si>
    <t>Увеличение остатков  средств финансовых резервов бюджетов Российской Федерации, размещенных в ценные бумаги</t>
  </si>
  <si>
    <t>000 08 01 02 00 01 0000 510</t>
  </si>
  <si>
    <t>Увеличение остатков  средств финансового резерва федерального бюджета, размещенных в ценные бумаги</t>
  </si>
  <si>
    <t>000 08 01 02 00 01 0001 510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</si>
  <si>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</si>
  <si>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</si>
  <si>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</si>
  <si>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тыс.руб.</t>
  </si>
  <si>
    <t>А</t>
  </si>
  <si>
    <t>Увеличение прочих остатков  средств бюджетов  субъектов Российской  Федерации, временно размещенных в ценные бумаги</t>
  </si>
  <si>
    <t>000 08 02 02 00 06 0000 510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</si>
  <si>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</si>
  <si>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</si>
  <si>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5.1</t>
  </si>
  <si>
    <t>6.1</t>
  </si>
  <si>
    <t>1</t>
  </si>
  <si>
    <t>1.2.1</t>
  </si>
  <si>
    <t>1.2.1.1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</si>
  <si>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</si>
  <si>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000 08 01 02 00 07 0000 510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</si>
  <si>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</si>
  <si>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000 08 01 02 00 08 0000 510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</si>
  <si>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</si>
  <si>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000 08 01 02 00 09 0000 510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</si>
  <si>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</si>
  <si>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Увеличение прочих  остатков средств бюджетов</t>
  </si>
  <si>
    <t>000 08 02 01 00 00 0000 510</t>
  </si>
  <si>
    <t>Увеличение прочих остатков денежных средств бюджетов</t>
  </si>
  <si>
    <t>000 08 02 01 00 01 0000 510</t>
  </si>
  <si>
    <t>Увеличение прочих остатков денежных средств федерального бюджета</t>
  </si>
  <si>
    <t>000 08 02 01 00 02 0000 510</t>
  </si>
  <si>
    <t>Увеличение прочих остатков денежных средств бюджетов субъектов Российской Федерации</t>
  </si>
  <si>
    <t>000 08 02 01 00 03 0000 510</t>
  </si>
  <si>
    <t xml:space="preserve">Увеличение  остатков денежных средств местных бюджетов </t>
  </si>
  <si>
    <t>000 08 02 01 00 06 0000 510</t>
  </si>
  <si>
    <t>Увеличение  остатков  средств пенсионных накоплений бюджета Пенсионного фонда Российской Федерации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</si>
  <si>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</si>
  <si>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</si>
  <si>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000 08 02 01 00 06 0002 510</t>
  </si>
  <si>
    <t>202 03027 00 0000 151</t>
  </si>
  <si>
    <t>202 03027 03 0000 151</t>
  </si>
  <si>
    <t>Субвенции бюджетам внутригородских муниципальных образований городов федерального значения Москвы  и Санкт-Петербурга на содержание ребенка в семье опекуна и приемной семье, а также на оплату труда приемному родителю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</si>
  <si>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</si>
  <si>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</si>
  <si>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</si>
  <si>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</si>
  <si>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Бюджетные кредиты, полученные от других бюджетов бюджетной системы Российской Федерации бюджетом Пенсионного фонда Российской Федерации</t>
  </si>
  <si>
    <t>000 02 01 01 00 07 0000 710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</si>
  <si>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</si>
  <si>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ФУНКЦИОНИРОВАНИЕ   ВЫСШЕГО ДОЛЖНОСТНОГО ЛИЦА ОРГАНА  МЕСТНОГО САМОУПРАВЛЕНИЯ</t>
  </si>
  <si>
    <t>Уменьшение прочих  остатков средств бюджетов</t>
  </si>
  <si>
    <t>000 08 02 01 00 00 0000 610</t>
  </si>
  <si>
    <t>Уменьшение прочих остатков денежных средств бюджетов</t>
  </si>
  <si>
    <t>000 08 02 01 00 01 0000 610</t>
  </si>
  <si>
    <t>Уменьшение прочих остатков денежных средств федерального бюджета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</si>
  <si>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</si>
  <si>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000 02 01 02 00 08 0000 710</t>
  </si>
  <si>
    <t>Муниципального образования МО Озеро Долгое на 2008год</t>
  </si>
  <si>
    <t xml:space="preserve">Получение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</si>
  <si>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000 01 01 00 00 01 0000 710</t>
  </si>
  <si>
    <t>Государственные ценные бумаги Российской Федерации, указанные в валюте Российской Федерации</t>
  </si>
  <si>
    <t>000 01 01 00 00 02 0000 710</t>
  </si>
  <si>
    <t>Государственные ценные бумаги субъектов Российской Федерации, указанные в валюте Российской Федерации</t>
  </si>
  <si>
    <t>000 01 01 00 00 03 0000 710</t>
  </si>
  <si>
    <t>Ценные бумаги муниципальных образований</t>
  </si>
  <si>
    <t>000 01 01 00 00 00 0000 800</t>
  </si>
  <si>
    <t xml:space="preserve"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</si>
  <si>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000 01 01 00 00 01 0000 810</t>
  </si>
  <si>
    <t xml:space="preserve">Государственные ценные бумаги Российской Федерации,указанные в валюте Российской Федерации </t>
  </si>
  <si>
    <t>000 01 01 00 00 02 0000 810</t>
  </si>
  <si>
    <t>000 01 01 00 00 03 0000 810</t>
  </si>
  <si>
    <t>000 02 01 00 00 00 0000 000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</si>
  <si>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</si>
  <si>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000 02 01 00 00 00 0000 700</t>
  </si>
  <si>
    <t>968 01 00 00 00 00 0000 000</t>
  </si>
  <si>
    <t>ИСТОЧНИКИ ВНУТРЕННЕГО ФИНАНСИРОВАНИЯ ДЕФИЦИТОВ БЮДЖЕТОВ</t>
  </si>
  <si>
    <t>К решению  муниципального совета № 58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</si>
  <si>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</si>
  <si>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Субвенции бюджетам  муниципальных образований на содержание ребенка в семье опекуна и приемной семье ,а также наоплату труда приемному родителю</t>
  </si>
  <si>
    <r>
      <t>Справочно:</t>
    </r>
    <r>
      <rPr>
        <sz val="11"/>
        <rFont val="Times New Roman"/>
        <family val="1"/>
      </rPr>
      <t xml:space="preserve"> Покрытие дефицита осуществляется за счет остатков средств на счетах </t>
    </r>
  </si>
  <si>
    <t>5.2</t>
  </si>
  <si>
    <t>6.2</t>
  </si>
  <si>
    <t>000 08 01 01 00 07 0002 610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</si>
  <si>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</si>
  <si>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000 08 01 01 00 08 0000 610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</si>
  <si>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</si>
  <si>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000 08 01 01 00 09 0000 610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</si>
  <si>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</si>
  <si>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000 08 01 02 00 00 0000 610</t>
  </si>
  <si>
    <t>Уменьшение остатков  средств финансовых резервов, размещенных в ценные бумаги</t>
  </si>
  <si>
    <t>000 08 01 02 00 01 0000 610</t>
  </si>
  <si>
    <t xml:space="preserve">Уменьшение остатков  средств финансового резерва федерального бюджета, размещенных в ценные бумаги </t>
  </si>
  <si>
    <t>000 08 01 02 00 01 0001 610</t>
  </si>
  <si>
    <t>1 09 04000 00 0000 110</t>
  </si>
  <si>
    <t>Налоги на имущество</t>
  </si>
  <si>
    <t>Уменьшение остатков  средств  Стабилизационного фонда Российской Федерации, размещенных в ценные бумаги</t>
  </si>
  <si>
    <t>000 08 01 02 00 02 0000 610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</si>
  <si>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</si>
  <si>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>000 08 01 02 00 03 0000 610</t>
  </si>
  <si>
    <t>КОСГУ</t>
  </si>
  <si>
    <t>Главный бухгалтер МА МО МО Озеро Долгое</t>
  </si>
  <si>
    <t>Начальник планово-бюджетного отдела</t>
  </si>
  <si>
    <t xml:space="preserve">Уменьшение остатков  средств финансовых резервов местных бюджетов, размещенных в ценные бумаги </t>
  </si>
  <si>
    <t>000 08 01 02 00 06 0000 610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</si>
  <si>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</si>
  <si>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>000 08 01 02 00 07 0000 610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</si>
  <si>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</si>
  <si>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000 08 01 02 00 08 0000 610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</si>
  <si>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</si>
  <si>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000 08 01 02 00 09 000 610</t>
  </si>
  <si>
    <t>3 кв.</t>
  </si>
  <si>
    <t>4 кв.</t>
  </si>
  <si>
    <t>000 01 01 00 00 00 0000 000</t>
  </si>
  <si>
    <t>Форма сводной бюджетной росписи Местной администрации МО МО Озеро Долгое по расходам и источникам финансирования дефицита бюджета</t>
  </si>
  <si>
    <t>РАСХОДЫ</t>
  </si>
  <si>
    <t>ИСТОЧНИКИ ФИНАНСИРОВАНИЯ ДЕФИЦИТА БЮДЖЕТА</t>
  </si>
  <si>
    <t xml:space="preserve">Долговые обязательства Российской Федерации, субъектов Российской Федерации муниципальных образований, выраженные в ценных бумагах,указанных в валюте Российской Федерации </t>
  </si>
  <si>
    <t>000 01 01 00 00 00 0000 700</t>
  </si>
  <si>
    <t>1004</t>
  </si>
  <si>
    <t>Выплата ежемесячного пособия на детей ,находящихся под опекой</t>
  </si>
  <si>
    <t>2</t>
  </si>
  <si>
    <t>ВСЕГО</t>
  </si>
  <si>
    <t>Источники</t>
  </si>
  <si>
    <t>Внутреннего финансирования дефицита местного бюджета</t>
  </si>
  <si>
    <t>Наименование</t>
  </si>
  <si>
    <t>Сумма (тыс. руб)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</si>
  <si>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</si>
  <si>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</si>
  <si>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</si>
  <si>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</si>
  <si>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</si>
  <si>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</si>
  <si>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</si>
  <si>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</si>
  <si>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</si>
  <si>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</si>
  <si>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</si>
  <si>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</si>
  <si>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>000 08 02 02 00 09 0000 510</t>
  </si>
  <si>
    <t>Продажа акций и иных форм участия в капитале, находящихся в федеральной собственности</t>
  </si>
  <si>
    <t>000 05 00 00 00 02 0000 630</t>
  </si>
  <si>
    <t xml:space="preserve">Курсовая разница по средствам местных бюджетов </t>
  </si>
  <si>
    <t>000 09 00 00 00 06 0000 171</t>
  </si>
  <si>
    <t>Курсовая разница по средствам бюджета Пенсионного фонда Российской Федерации</t>
  </si>
  <si>
    <t>000 09 00 00 00 06 0001 171</t>
  </si>
  <si>
    <t>Курсовая разница по средствам финансового резерва бюджета Пенсионного фонда Российской Федерации</t>
  </si>
  <si>
    <t>000 09 00 00 00 06 0002 171</t>
  </si>
  <si>
    <t>Курсовая разница по средствам пенсионных накоплений бюджета Пенсионного фонда Российской Федерации</t>
  </si>
  <si>
    <t>000 50 00 00 00 00 0000 000</t>
  </si>
  <si>
    <t>Итого источников внутреннего финансирования</t>
  </si>
  <si>
    <t>РАЗДЕЛ 5.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</si>
</sst>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.0_ ;\-#,##0.0\ "/>
    <numFmt numFmtId="171" formatCode="#,##0_ ;\-#,##0\ 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00000"/>
  </numFmts>
  <fonts count="83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"/>
      <family val="2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34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49" fontId="11" fillId="35" borderId="15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36" borderId="13" xfId="0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49" fontId="27" fillId="37" borderId="10" xfId="0" applyNumberFormat="1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49" fontId="28" fillId="37" borderId="11" xfId="0" applyNumberFormat="1" applyFont="1" applyFill="1" applyBorder="1" applyAlignment="1">
      <alignment horizontal="center" vertical="top" wrapText="1"/>
    </xf>
    <xf numFmtId="49" fontId="28" fillId="37" borderId="18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/>
    </xf>
    <xf numFmtId="49" fontId="28" fillId="37" borderId="18" xfId="0" applyNumberFormat="1" applyFont="1" applyFill="1" applyBorder="1" applyAlignment="1">
      <alignment horizontal="center" vertical="top" wrapText="1"/>
    </xf>
    <xf numFmtId="49" fontId="27" fillId="37" borderId="18" xfId="0" applyNumberFormat="1" applyFont="1" applyFill="1" applyBorder="1" applyAlignment="1">
      <alignment horizontal="center" vertical="top" wrapText="1"/>
    </xf>
    <xf numFmtId="49" fontId="28" fillId="37" borderId="20" xfId="0" applyNumberFormat="1" applyFont="1" applyFill="1" applyBorder="1" applyAlignment="1">
      <alignment horizontal="center" vertical="top" wrapText="1"/>
    </xf>
    <xf numFmtId="49" fontId="28" fillId="37" borderId="21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49" fontId="27" fillId="37" borderId="10" xfId="0" applyNumberFormat="1" applyFont="1" applyFill="1" applyBorder="1" applyAlignment="1">
      <alignment horizontal="justify" vertical="justify" wrapText="1"/>
    </xf>
    <xf numFmtId="49" fontId="28" fillId="37" borderId="10" xfId="0" applyNumberFormat="1" applyFont="1" applyFill="1" applyBorder="1" applyAlignment="1">
      <alignment horizontal="justify" vertical="justify" wrapText="1"/>
    </xf>
    <xf numFmtId="49" fontId="27" fillId="37" borderId="10" xfId="0" applyNumberFormat="1" applyFont="1" applyFill="1" applyBorder="1" applyAlignment="1">
      <alignment horizontal="justify" vertical="justify" wrapText="1"/>
    </xf>
    <xf numFmtId="49" fontId="31" fillId="37" borderId="10" xfId="0" applyNumberFormat="1" applyFont="1" applyFill="1" applyBorder="1" applyAlignment="1">
      <alignment horizontal="justify" vertical="justify" wrapText="1"/>
    </xf>
    <xf numFmtId="49" fontId="28" fillId="37" borderId="11" xfId="0" applyNumberFormat="1" applyFont="1" applyFill="1" applyBorder="1" applyAlignment="1">
      <alignment horizontal="justify" vertical="justify" wrapText="1"/>
    </xf>
    <xf numFmtId="49" fontId="27" fillId="37" borderId="18" xfId="0" applyNumberFormat="1" applyFont="1" applyFill="1" applyBorder="1" applyAlignment="1">
      <alignment horizontal="justify" vertical="justify" wrapText="1"/>
    </xf>
    <xf numFmtId="49" fontId="28" fillId="37" borderId="18" xfId="0" applyNumberFormat="1" applyFont="1" applyFill="1" applyBorder="1" applyAlignment="1">
      <alignment horizontal="justify" vertical="justify" wrapText="1"/>
    </xf>
    <xf numFmtId="49" fontId="27" fillId="37" borderId="21" xfId="0" applyNumberFormat="1" applyFont="1" applyFill="1" applyBorder="1" applyAlignment="1">
      <alignment horizontal="justify" vertical="justify" wrapText="1"/>
    </xf>
    <xf numFmtId="49" fontId="10" fillId="37" borderId="20" xfId="0" applyNumberFormat="1" applyFont="1" applyFill="1" applyBorder="1" applyAlignment="1">
      <alignment horizontal="justify" vertical="justify" wrapText="1"/>
    </xf>
    <xf numFmtId="49" fontId="13" fillId="37" borderId="21" xfId="0" applyNumberFormat="1" applyFont="1" applyFill="1" applyBorder="1" applyAlignment="1">
      <alignment horizontal="justify" vertical="justify" wrapText="1"/>
    </xf>
    <xf numFmtId="49" fontId="27" fillId="37" borderId="18" xfId="0" applyNumberFormat="1" applyFont="1" applyFill="1" applyBorder="1" applyAlignment="1">
      <alignment horizontal="justify" vertical="justify" wrapText="1"/>
    </xf>
    <xf numFmtId="49" fontId="0" fillId="0" borderId="0" xfId="0" applyNumberFormat="1" applyAlignment="1">
      <alignment horizontal="justify" vertical="justify"/>
    </xf>
    <xf numFmtId="0" fontId="11" fillId="0" borderId="2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49" fontId="27" fillId="37" borderId="23" xfId="0" applyNumberFormat="1" applyFont="1" applyFill="1" applyBorder="1" applyAlignment="1">
      <alignment horizontal="justify" vertical="justify" wrapText="1"/>
    </xf>
    <xf numFmtId="49" fontId="28" fillId="37" borderId="23" xfId="0" applyNumberFormat="1" applyFont="1" applyFill="1" applyBorder="1" applyAlignment="1">
      <alignment horizontal="justify" vertical="justify" wrapText="1"/>
    </xf>
    <xf numFmtId="49" fontId="27" fillId="37" borderId="24" xfId="0" applyNumberFormat="1" applyFont="1" applyFill="1" applyBorder="1" applyAlignment="1">
      <alignment horizontal="justify" vertical="justify" wrapText="1"/>
    </xf>
    <xf numFmtId="49" fontId="10" fillId="37" borderId="25" xfId="0" applyNumberFormat="1" applyFont="1" applyFill="1" applyBorder="1" applyAlignment="1">
      <alignment horizontal="justify" vertical="justify" wrapText="1"/>
    </xf>
    <xf numFmtId="49" fontId="13" fillId="37" borderId="24" xfId="0" applyNumberFormat="1" applyFont="1" applyFill="1" applyBorder="1" applyAlignment="1">
      <alignment horizontal="justify" vertical="justify" wrapText="1"/>
    </xf>
    <xf numFmtId="49" fontId="27" fillId="37" borderId="23" xfId="0" applyNumberFormat="1" applyFont="1" applyFill="1" applyBorder="1" applyAlignment="1">
      <alignment horizontal="justify" vertical="justify" wrapText="1"/>
    </xf>
    <xf numFmtId="49" fontId="27" fillId="37" borderId="14" xfId="0" applyNumberFormat="1" applyFont="1" applyFill="1" applyBorder="1" applyAlignment="1">
      <alignment horizontal="center" vertical="top" wrapText="1"/>
    </xf>
    <xf numFmtId="49" fontId="28" fillId="37" borderId="14" xfId="0" applyNumberFormat="1" applyFont="1" applyFill="1" applyBorder="1" applyAlignment="1">
      <alignment horizontal="center" vertical="top" wrapText="1"/>
    </xf>
    <xf numFmtId="49" fontId="28" fillId="37" borderId="14" xfId="0" applyNumberFormat="1" applyFont="1" applyFill="1" applyBorder="1" applyAlignment="1">
      <alignment horizontal="center" vertical="top" wrapText="1"/>
    </xf>
    <xf numFmtId="49" fontId="28" fillId="37" borderId="16" xfId="0" applyNumberFormat="1" applyFont="1" applyFill="1" applyBorder="1" applyAlignment="1">
      <alignment horizontal="center" vertical="top" wrapText="1"/>
    </xf>
    <xf numFmtId="49" fontId="27" fillId="37" borderId="26" xfId="0" applyNumberFormat="1" applyFont="1" applyFill="1" applyBorder="1" applyAlignment="1">
      <alignment horizontal="justify" vertical="justify" wrapText="1"/>
    </xf>
    <xf numFmtId="49" fontId="28" fillId="37" borderId="26" xfId="0" applyNumberFormat="1" applyFont="1" applyFill="1" applyBorder="1" applyAlignment="1">
      <alignment horizontal="justify" vertical="justify" wrapText="1"/>
    </xf>
    <xf numFmtId="49" fontId="27" fillId="37" borderId="26" xfId="0" applyNumberFormat="1" applyFont="1" applyFill="1" applyBorder="1" applyAlignment="1">
      <alignment horizontal="justify" vertical="justify" wrapText="1"/>
    </xf>
    <xf numFmtId="49" fontId="31" fillId="37" borderId="26" xfId="0" applyNumberFormat="1" applyFont="1" applyFill="1" applyBorder="1" applyAlignment="1">
      <alignment horizontal="justify" vertical="justify" wrapText="1"/>
    </xf>
    <xf numFmtId="49" fontId="28" fillId="37" borderId="27" xfId="0" applyNumberFormat="1" applyFont="1" applyFill="1" applyBorder="1" applyAlignment="1">
      <alignment horizontal="justify" vertical="justify" wrapText="1"/>
    </xf>
    <xf numFmtId="0" fontId="11" fillId="0" borderId="28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0" fontId="30" fillId="0" borderId="28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49" fontId="1" fillId="38" borderId="24" xfId="0" applyNumberFormat="1" applyFont="1" applyFill="1" applyBorder="1" applyAlignment="1">
      <alignment horizontal="center" vertical="center"/>
    </xf>
    <xf numFmtId="49" fontId="2" fillId="37" borderId="24" xfId="0" applyNumberFormat="1" applyFont="1" applyFill="1" applyBorder="1" applyAlignment="1">
      <alignment horizontal="center" vertical="center"/>
    </xf>
    <xf numFmtId="49" fontId="27" fillId="33" borderId="30" xfId="0" applyNumberFormat="1" applyFont="1" applyFill="1" applyBorder="1" applyAlignment="1">
      <alignment horizontal="center" vertical="top" wrapText="1"/>
    </xf>
    <xf numFmtId="49" fontId="27" fillId="33" borderId="31" xfId="0" applyNumberFormat="1" applyFont="1" applyFill="1" applyBorder="1" applyAlignment="1">
      <alignment horizontal="center" vertical="top" wrapText="1"/>
    </xf>
    <xf numFmtId="49" fontId="27" fillId="33" borderId="32" xfId="0" applyNumberFormat="1" applyFont="1" applyFill="1" applyBorder="1" applyAlignment="1">
      <alignment horizontal="justify" vertical="justify" wrapText="1"/>
    </xf>
    <xf numFmtId="49" fontId="27" fillId="38" borderId="18" xfId="0" applyNumberFormat="1" applyFont="1" applyFill="1" applyBorder="1" applyAlignment="1">
      <alignment horizontal="center" vertical="top" wrapText="1"/>
    </xf>
    <xf numFmtId="49" fontId="27" fillId="38" borderId="18" xfId="0" applyNumberFormat="1" applyFont="1" applyFill="1" applyBorder="1" applyAlignment="1">
      <alignment horizontal="center" vertical="top" wrapText="1"/>
    </xf>
    <xf numFmtId="49" fontId="27" fillId="38" borderId="23" xfId="0" applyNumberFormat="1" applyFont="1" applyFill="1" applyBorder="1" applyAlignment="1">
      <alignment horizontal="justify" vertical="justify" wrapText="1"/>
    </xf>
    <xf numFmtId="49" fontId="27" fillId="33" borderId="30" xfId="0" applyNumberFormat="1" applyFont="1" applyFill="1" applyBorder="1" applyAlignment="1">
      <alignment horizontal="justify" vertical="justify" wrapText="1"/>
    </xf>
    <xf numFmtId="49" fontId="27" fillId="33" borderId="31" xfId="0" applyNumberFormat="1" applyFont="1" applyFill="1" applyBorder="1" applyAlignment="1">
      <alignment horizontal="justify" vertical="justify" wrapText="1"/>
    </xf>
    <xf numFmtId="49" fontId="27" fillId="38" borderId="18" xfId="0" applyNumberFormat="1" applyFont="1" applyFill="1" applyBorder="1" applyAlignment="1">
      <alignment horizontal="justify" vertical="justify" wrapText="1"/>
    </xf>
    <xf numFmtId="49" fontId="27" fillId="38" borderId="18" xfId="0" applyNumberFormat="1" applyFont="1" applyFill="1" applyBorder="1" applyAlignment="1">
      <alignment horizontal="justify" vertical="justify" wrapText="1"/>
    </xf>
    <xf numFmtId="49" fontId="11" fillId="36" borderId="3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49" fontId="8" fillId="37" borderId="3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1" fillId="0" borderId="35" xfId="0" applyFont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6" fillId="0" borderId="37" xfId="0" applyFont="1" applyFill="1" applyBorder="1" applyAlignment="1">
      <alignment vertical="top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0" fontId="13" fillId="35" borderId="38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49" fontId="10" fillId="35" borderId="15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49" fontId="13" fillId="35" borderId="15" xfId="0" applyNumberFormat="1" applyFont="1" applyFill="1" applyBorder="1" applyAlignment="1">
      <alignment horizontal="center" vertical="center" wrapText="1"/>
    </xf>
    <xf numFmtId="49" fontId="27" fillId="0" borderId="41" xfId="0" applyNumberFormat="1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37" xfId="0" applyFont="1" applyBorder="1" applyAlignment="1">
      <alignment vertical="top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35" xfId="0" applyFont="1" applyBorder="1" applyAlignment="1">
      <alignment vertical="top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vertical="top" wrapText="1"/>
    </xf>
    <xf numFmtId="49" fontId="27" fillId="0" borderId="41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16" fillId="0" borderId="35" xfId="0" applyFont="1" applyFill="1" applyBorder="1" applyAlignment="1">
      <alignment vertical="top" wrapText="1"/>
    </xf>
    <xf numFmtId="0" fontId="31" fillId="0" borderId="35" xfId="0" applyFont="1" applyFill="1" applyBorder="1" applyAlignment="1">
      <alignment vertical="top" wrapText="1"/>
    </xf>
    <xf numFmtId="49" fontId="11" fillId="0" borderId="43" xfId="0" applyNumberFormat="1" applyFont="1" applyBorder="1" applyAlignment="1">
      <alignment vertical="center" wrapText="1"/>
    </xf>
    <xf numFmtId="0" fontId="11" fillId="0" borderId="44" xfId="0" applyFont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49" fontId="27" fillId="37" borderId="41" xfId="0" applyNumberFormat="1" applyFont="1" applyFill="1" applyBorder="1" applyAlignment="1">
      <alignment horizontal="center" vertical="center" wrapText="1"/>
    </xf>
    <xf numFmtId="0" fontId="27" fillId="37" borderId="42" xfId="0" applyFont="1" applyFill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36" xfId="0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6" fillId="0" borderId="26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1" fillId="35" borderId="46" xfId="0" applyNumberFormat="1" applyFont="1" applyFill="1" applyBorder="1" applyAlignment="1">
      <alignment horizontal="center" vertical="center" wrapText="1"/>
    </xf>
    <xf numFmtId="0" fontId="13" fillId="35" borderId="47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vertical="top" wrapText="1"/>
    </xf>
    <xf numFmtId="49" fontId="27" fillId="0" borderId="48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49" fontId="11" fillId="35" borderId="50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0" fontId="11" fillId="36" borderId="51" xfId="0" applyFont="1" applyFill="1" applyBorder="1" applyAlignment="1">
      <alignment horizontal="center" vertical="center" wrapText="1"/>
    </xf>
    <xf numFmtId="49" fontId="16" fillId="36" borderId="50" xfId="0" applyNumberFormat="1" applyFont="1" applyFill="1" applyBorder="1" applyAlignment="1">
      <alignment horizontal="center" vertical="center" wrapText="1"/>
    </xf>
    <xf numFmtId="49" fontId="27" fillId="0" borderId="52" xfId="0" applyNumberFormat="1" applyFont="1" applyFill="1" applyBorder="1" applyAlignment="1">
      <alignment horizontal="center" vertical="center" wrapText="1"/>
    </xf>
    <xf numFmtId="49" fontId="16" fillId="0" borderId="53" xfId="0" applyNumberFormat="1" applyFont="1" applyFill="1" applyBorder="1" applyAlignment="1">
      <alignment horizontal="center" vertical="center" wrapText="1"/>
    </xf>
    <xf numFmtId="49" fontId="27" fillId="0" borderId="53" xfId="0" applyNumberFormat="1" applyFont="1" applyFill="1" applyBorder="1" applyAlignment="1">
      <alignment horizontal="center" vertical="center" wrapText="1"/>
    </xf>
    <xf numFmtId="49" fontId="31" fillId="0" borderId="54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vertical="top" wrapText="1"/>
    </xf>
    <xf numFmtId="0" fontId="16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vertical="top" wrapText="1"/>
    </xf>
    <xf numFmtId="0" fontId="16" fillId="0" borderId="28" xfId="0" applyFont="1" applyFill="1" applyBorder="1" applyAlignment="1">
      <alignment vertical="top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9" fontId="27" fillId="0" borderId="56" xfId="0" applyNumberFormat="1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49" fontId="31" fillId="0" borderId="43" xfId="0" applyNumberFormat="1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43" xfId="0" applyNumberFormat="1" applyFont="1" applyBorder="1" applyAlignment="1">
      <alignment horizontal="center" vertical="center" wrapText="1"/>
    </xf>
    <xf numFmtId="0" fontId="37" fillId="36" borderId="58" xfId="0" applyFont="1" applyFill="1" applyBorder="1" applyAlignment="1">
      <alignment vertical="top" wrapText="1"/>
    </xf>
    <xf numFmtId="0" fontId="27" fillId="35" borderId="13" xfId="0" applyFont="1" applyFill="1" applyBorder="1" applyAlignment="1">
      <alignment vertical="top" wrapText="1"/>
    </xf>
    <xf numFmtId="0" fontId="0" fillId="0" borderId="58" xfId="0" applyBorder="1" applyAlignment="1">
      <alignment/>
    </xf>
    <xf numFmtId="0" fontId="0" fillId="36" borderId="12" xfId="0" applyFill="1" applyBorder="1" applyAlignment="1">
      <alignment/>
    </xf>
    <xf numFmtId="0" fontId="31" fillId="0" borderId="31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center" wrapText="1"/>
    </xf>
    <xf numFmtId="49" fontId="16" fillId="0" borderId="5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0" fillId="0" borderId="59" xfId="0" applyNumberFormat="1" applyBorder="1" applyAlignment="1">
      <alignment horizontal="center" vertical="center"/>
    </xf>
    <xf numFmtId="175" fontId="1" fillId="33" borderId="21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59" xfId="0" applyBorder="1" applyAlignment="1">
      <alignment/>
    </xf>
    <xf numFmtId="0" fontId="0" fillId="0" borderId="34" xfId="0" applyBorder="1" applyAlignment="1">
      <alignment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0" fontId="1" fillId="0" borderId="22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4" fillId="39" borderId="1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/>
    </xf>
    <xf numFmtId="175" fontId="4" fillId="39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wrapText="1" readingOrder="1"/>
    </xf>
    <xf numFmtId="49" fontId="6" fillId="0" borderId="61" xfId="0" applyNumberFormat="1" applyFont="1" applyFill="1" applyBorder="1" applyAlignment="1">
      <alignment horizontal="center" vertical="center" wrapText="1"/>
    </xf>
    <xf numFmtId="49" fontId="26" fillId="0" borderId="61" xfId="0" applyNumberFormat="1" applyFont="1" applyFill="1" applyBorder="1" applyAlignment="1">
      <alignment horizontal="center" vertical="center"/>
    </xf>
    <xf numFmtId="49" fontId="6" fillId="0" borderId="61" xfId="0" applyNumberFormat="1" applyFont="1" applyFill="1" applyBorder="1" applyAlignment="1">
      <alignment horizontal="center" wrapText="1" readingOrder="1"/>
    </xf>
    <xf numFmtId="49" fontId="31" fillId="0" borderId="20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31" fillId="0" borderId="62" xfId="0" applyFont="1" applyBorder="1" applyAlignment="1">
      <alignment vertical="top" wrapText="1"/>
    </xf>
    <xf numFmtId="175" fontId="0" fillId="0" borderId="10" xfId="0" applyNumberFormat="1" applyFont="1" applyFill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 wrapText="1"/>
    </xf>
    <xf numFmtId="175" fontId="14" fillId="36" borderId="50" xfId="0" applyNumberFormat="1" applyFont="1" applyFill="1" applyBorder="1" applyAlignment="1">
      <alignment horizontal="center" vertical="top" wrapText="1"/>
    </xf>
    <xf numFmtId="49" fontId="12" fillId="36" borderId="63" xfId="0" applyNumberFormat="1" applyFont="1" applyFill="1" applyBorder="1" applyAlignment="1">
      <alignment horizontal="center" vertical="center" wrapText="1"/>
    </xf>
    <xf numFmtId="0" fontId="11" fillId="36" borderId="64" xfId="0" applyFont="1" applyFill="1" applyBorder="1" applyAlignment="1">
      <alignment horizontal="center" vertical="center" wrapText="1"/>
    </xf>
    <xf numFmtId="0" fontId="11" fillId="36" borderId="60" xfId="0" applyFont="1" applyFill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9" fillId="0" borderId="35" xfId="0" applyFont="1" applyFill="1" applyBorder="1" applyAlignment="1">
      <alignment vertical="top" wrapText="1"/>
    </xf>
    <xf numFmtId="0" fontId="10" fillId="35" borderId="35" xfId="0" applyFont="1" applyFill="1" applyBorder="1" applyAlignment="1">
      <alignment vertical="top" wrapText="1"/>
    </xf>
    <xf numFmtId="0" fontId="19" fillId="0" borderId="35" xfId="0" applyFont="1" applyBorder="1" applyAlignment="1">
      <alignment vertical="top" wrapText="1"/>
    </xf>
    <xf numFmtId="0" fontId="19" fillId="0" borderId="39" xfId="0" applyFont="1" applyFill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10" fillId="35" borderId="14" xfId="0" applyNumberFormat="1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49" fontId="31" fillId="0" borderId="43" xfId="0" applyNumberFormat="1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 wrapText="1"/>
    </xf>
    <xf numFmtId="0" fontId="31" fillId="0" borderId="25" xfId="0" applyFont="1" applyBorder="1" applyAlignment="1">
      <alignment vertical="top" wrapText="1"/>
    </xf>
    <xf numFmtId="0" fontId="11" fillId="34" borderId="13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36" borderId="51" xfId="0" applyFont="1" applyFill="1" applyBorder="1" applyAlignment="1">
      <alignment/>
    </xf>
    <xf numFmtId="175" fontId="4" fillId="0" borderId="65" xfId="0" applyNumberFormat="1" applyFont="1" applyBorder="1" applyAlignment="1">
      <alignment horizontal="center" vertical="center"/>
    </xf>
    <xf numFmtId="175" fontId="4" fillId="36" borderId="33" xfId="0" applyNumberFormat="1" applyFont="1" applyFill="1" applyBorder="1" applyAlignment="1">
      <alignment horizontal="center" vertical="center"/>
    </xf>
    <xf numFmtId="175" fontId="4" fillId="36" borderId="15" xfId="0" applyNumberFormat="1" applyFont="1" applyFill="1" applyBorder="1" applyAlignment="1">
      <alignment horizontal="center" vertical="center"/>
    </xf>
    <xf numFmtId="175" fontId="4" fillId="36" borderId="50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/>
    </xf>
    <xf numFmtId="175" fontId="4" fillId="0" borderId="66" xfId="0" applyNumberFormat="1" applyFont="1" applyBorder="1" applyAlignment="1">
      <alignment horizontal="center" vertical="center"/>
    </xf>
    <xf numFmtId="175" fontId="14" fillId="0" borderId="28" xfId="0" applyNumberFormat="1" applyFont="1" applyFill="1" applyBorder="1" applyAlignment="1">
      <alignment horizontal="center" vertical="top" wrapText="1"/>
    </xf>
    <xf numFmtId="175" fontId="4" fillId="0" borderId="49" xfId="0" applyNumberFormat="1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2" fillId="34" borderId="50" xfId="0" applyNumberFormat="1" applyFont="1" applyFill="1" applyBorder="1" applyAlignment="1">
      <alignment horizontal="center" vertical="center" wrapText="1"/>
    </xf>
    <xf numFmtId="49" fontId="12" fillId="36" borderId="28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35" borderId="5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12" fillId="34" borderId="17" xfId="0" applyNumberFormat="1" applyFont="1" applyFill="1" applyBorder="1" applyAlignment="1">
      <alignment horizontal="center" vertical="center" wrapText="1"/>
    </xf>
    <xf numFmtId="49" fontId="10" fillId="35" borderId="18" xfId="0" applyNumberFormat="1" applyFont="1" applyFill="1" applyBorder="1" applyAlignment="1">
      <alignment horizontal="center" vertical="center" wrapText="1"/>
    </xf>
    <xf numFmtId="49" fontId="27" fillId="0" borderId="56" xfId="0" applyNumberFormat="1" applyFont="1" applyBorder="1" applyAlignment="1">
      <alignment horizontal="center" vertical="center" wrapText="1"/>
    </xf>
    <xf numFmtId="0" fontId="27" fillId="0" borderId="67" xfId="0" applyFont="1" applyBorder="1" applyAlignment="1">
      <alignment vertical="top" wrapText="1"/>
    </xf>
    <xf numFmtId="49" fontId="31" fillId="0" borderId="43" xfId="0" applyNumberFormat="1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49" fontId="11" fillId="35" borderId="33" xfId="0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175" fontId="0" fillId="0" borderId="3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5" fontId="0" fillId="0" borderId="18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1" fillId="38" borderId="18" xfId="0" applyNumberFormat="1" applyFont="1" applyFill="1" applyBorder="1" applyAlignment="1">
      <alignment horizontal="center" vertical="center"/>
    </xf>
    <xf numFmtId="175" fontId="1" fillId="0" borderId="18" xfId="0" applyNumberFormat="1" applyFont="1" applyBorder="1" applyAlignment="1">
      <alignment horizontal="center" vertical="center"/>
    </xf>
    <xf numFmtId="175" fontId="0" fillId="0" borderId="18" xfId="0" applyNumberFormat="1" applyFont="1" applyBorder="1" applyAlignment="1">
      <alignment horizontal="center" vertical="center"/>
    </xf>
    <xf numFmtId="175" fontId="1" fillId="33" borderId="31" xfId="0" applyNumberFormat="1" applyFont="1" applyFill="1" applyBorder="1" applyAlignment="1">
      <alignment horizontal="center" vertical="center"/>
    </xf>
    <xf numFmtId="175" fontId="4" fillId="39" borderId="53" xfId="0" applyNumberFormat="1" applyFont="1" applyFill="1" applyBorder="1" applyAlignment="1">
      <alignment horizontal="center" vertical="center"/>
    </xf>
    <xf numFmtId="175" fontId="0" fillId="33" borderId="53" xfId="0" applyNumberFormat="1" applyFont="1" applyFill="1" applyBorder="1" applyAlignment="1">
      <alignment horizontal="center" vertical="center"/>
    </xf>
    <xf numFmtId="175" fontId="0" fillId="0" borderId="21" xfId="0" applyNumberFormat="1" applyFont="1" applyFill="1" applyBorder="1" applyAlignment="1">
      <alignment horizontal="center" vertical="center"/>
    </xf>
    <xf numFmtId="175" fontId="9" fillId="0" borderId="18" xfId="0" applyNumberFormat="1" applyFont="1" applyFill="1" applyBorder="1" applyAlignment="1">
      <alignment horizontal="center" vertical="center"/>
    </xf>
    <xf numFmtId="175" fontId="7" fillId="0" borderId="31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wrapText="1" readingOrder="1"/>
    </xf>
    <xf numFmtId="49" fontId="24" fillId="0" borderId="70" xfId="0" applyNumberFormat="1" applyFont="1" applyFill="1" applyBorder="1" applyAlignment="1">
      <alignment horizontal="center" vertical="center" wrapText="1"/>
    </xf>
    <xf numFmtId="49" fontId="24" fillId="0" borderId="70" xfId="0" applyNumberFormat="1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175" fontId="0" fillId="0" borderId="37" xfId="0" applyNumberFormat="1" applyFont="1" applyFill="1" applyBorder="1" applyAlignment="1">
      <alignment horizontal="center" vertical="center"/>
    </xf>
    <xf numFmtId="175" fontId="4" fillId="39" borderId="39" xfId="0" applyNumberFormat="1" applyFont="1" applyFill="1" applyBorder="1" applyAlignment="1">
      <alignment horizontal="center" vertical="center"/>
    </xf>
    <xf numFmtId="175" fontId="0" fillId="33" borderId="39" xfId="0" applyNumberFormat="1" applyFont="1" applyFill="1" applyBorder="1" applyAlignment="1">
      <alignment horizontal="center" vertical="center"/>
    </xf>
    <xf numFmtId="49" fontId="1" fillId="40" borderId="34" xfId="0" applyNumberFormat="1" applyFont="1" applyFill="1" applyBorder="1" applyAlignment="1">
      <alignment horizontal="center" vertical="center"/>
    </xf>
    <xf numFmtId="49" fontId="10" fillId="0" borderId="60" xfId="0" applyNumberFormat="1" applyFont="1" applyBorder="1" applyAlignment="1">
      <alignment horizontal="right"/>
    </xf>
    <xf numFmtId="0" fontId="7" fillId="0" borderId="5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49" fontId="1" fillId="38" borderId="59" xfId="0" applyNumberFormat="1" applyFont="1" applyFill="1" applyBorder="1" applyAlignment="1">
      <alignment horizontal="center" vertical="center"/>
    </xf>
    <xf numFmtId="175" fontId="0" fillId="0" borderId="20" xfId="0" applyNumberFormat="1" applyFont="1" applyFill="1" applyBorder="1" applyAlignment="1">
      <alignment horizontal="center" vertical="center"/>
    </xf>
    <xf numFmtId="49" fontId="27" fillId="33" borderId="21" xfId="0" applyNumberFormat="1" applyFont="1" applyFill="1" applyBorder="1" applyAlignment="1">
      <alignment horizontal="center" vertical="top" wrapText="1"/>
    </xf>
    <xf numFmtId="49" fontId="10" fillId="33" borderId="21" xfId="0" applyNumberFormat="1" applyFont="1" applyFill="1" applyBorder="1" applyAlignment="1">
      <alignment horizontal="justify" vertical="justify" wrapText="1"/>
    </xf>
    <xf numFmtId="49" fontId="27" fillId="37" borderId="10" xfId="0" applyNumberFormat="1" applyFont="1" applyFill="1" applyBorder="1" applyAlignment="1">
      <alignment horizontal="left" vertical="center" wrapText="1"/>
    </xf>
    <xf numFmtId="49" fontId="10" fillId="37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5" fontId="14" fillId="0" borderId="0" xfId="0" applyNumberFormat="1" applyFont="1" applyFill="1" applyBorder="1" applyAlignment="1">
      <alignment horizontal="center" vertical="top" wrapText="1"/>
    </xf>
    <xf numFmtId="175" fontId="14" fillId="36" borderId="13" xfId="0" applyNumberFormat="1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 wrapText="1"/>
    </xf>
    <xf numFmtId="49" fontId="13" fillId="41" borderId="18" xfId="0" applyNumberFormat="1" applyFont="1" applyFill="1" applyBorder="1" applyAlignment="1">
      <alignment horizontal="center" vertical="center" wrapText="1"/>
    </xf>
    <xf numFmtId="49" fontId="13" fillId="41" borderId="46" xfId="0" applyNumberFormat="1" applyFont="1" applyFill="1" applyBorder="1" applyAlignment="1">
      <alignment horizontal="center" vertical="center" wrapText="1"/>
    </xf>
    <xf numFmtId="0" fontId="13" fillId="41" borderId="47" xfId="0" applyFont="1" applyFill="1" applyBorder="1" applyAlignment="1">
      <alignment horizontal="center" vertical="center" wrapText="1"/>
    </xf>
    <xf numFmtId="0" fontId="27" fillId="41" borderId="58" xfId="0" applyFont="1" applyFill="1" applyBorder="1" applyAlignment="1">
      <alignment vertical="top" wrapText="1"/>
    </xf>
    <xf numFmtId="0" fontId="10" fillId="35" borderId="3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75" fontId="8" fillId="0" borderId="31" xfId="0" applyNumberFormat="1" applyFont="1" applyFill="1" applyBorder="1" applyAlignment="1">
      <alignment horizontal="center" vertical="center"/>
    </xf>
    <xf numFmtId="175" fontId="8" fillId="0" borderId="6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3" fontId="9" fillId="0" borderId="18" xfId="0" applyNumberFormat="1" applyFont="1" applyFill="1" applyBorder="1" applyAlignment="1">
      <alignment horizontal="center" vertical="center"/>
    </xf>
    <xf numFmtId="173" fontId="8" fillId="0" borderId="53" xfId="0" applyNumberFormat="1" applyFont="1" applyFill="1" applyBorder="1" applyAlignment="1">
      <alignment horizontal="center" vertical="center"/>
    </xf>
    <xf numFmtId="175" fontId="8" fillId="0" borderId="7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5" fontId="7" fillId="0" borderId="32" xfId="0" applyNumberFormat="1" applyFont="1" applyFill="1" applyBorder="1" applyAlignment="1">
      <alignment horizontal="center" vertical="center"/>
    </xf>
    <xf numFmtId="175" fontId="8" fillId="0" borderId="32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73" fontId="0" fillId="0" borderId="39" xfId="0" applyNumberFormat="1" applyFont="1" applyFill="1" applyBorder="1" applyAlignment="1">
      <alignment horizontal="center" vertical="center"/>
    </xf>
    <xf numFmtId="173" fontId="8" fillId="0" borderId="35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wrapText="1"/>
    </xf>
    <xf numFmtId="175" fontId="9" fillId="0" borderId="72" xfId="0" applyNumberFormat="1" applyFont="1" applyFill="1" applyBorder="1" applyAlignment="1">
      <alignment horizontal="center" vertical="center"/>
    </xf>
    <xf numFmtId="175" fontId="7" fillId="0" borderId="7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wrapText="1" readingOrder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5" fontId="8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wrapText="1" readingOrder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73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wrapText="1" readingOrder="1"/>
    </xf>
    <xf numFmtId="173" fontId="1" fillId="0" borderId="0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173" fontId="6" fillId="0" borderId="5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 readingOrder="1"/>
    </xf>
    <xf numFmtId="173" fontId="6" fillId="0" borderId="0" xfId="0" applyNumberFormat="1" applyFont="1" applyFill="1" applyBorder="1" applyAlignment="1">
      <alignment horizontal="center" vertical="center"/>
    </xf>
    <xf numFmtId="173" fontId="48" fillId="34" borderId="50" xfId="0" applyNumberFormat="1" applyFont="1" applyFill="1" applyBorder="1" applyAlignment="1">
      <alignment horizontal="center" vertical="center" wrapText="1"/>
    </xf>
    <xf numFmtId="173" fontId="47" fillId="34" borderId="51" xfId="0" applyNumberFormat="1" applyFont="1" applyFill="1" applyBorder="1" applyAlignment="1">
      <alignment horizontal="center" vertical="center" wrapText="1"/>
    </xf>
    <xf numFmtId="173" fontId="47" fillId="34" borderId="50" xfId="0" applyNumberFormat="1" applyFont="1" applyFill="1" applyBorder="1" applyAlignment="1">
      <alignment horizontal="center" vertical="center" wrapText="1"/>
    </xf>
    <xf numFmtId="173" fontId="47" fillId="34" borderId="12" xfId="0" applyNumberFormat="1" applyFont="1" applyFill="1" applyBorder="1" applyAlignment="1">
      <alignment horizontal="center" vertical="center" wrapText="1"/>
    </xf>
    <xf numFmtId="173" fontId="18" fillId="36" borderId="50" xfId="0" applyNumberFormat="1" applyFont="1" applyFill="1" applyBorder="1" applyAlignment="1">
      <alignment horizontal="center" vertical="center" wrapText="1"/>
    </xf>
    <xf numFmtId="173" fontId="18" fillId="36" borderId="0" xfId="0" applyNumberFormat="1" applyFont="1" applyFill="1" applyBorder="1" applyAlignment="1">
      <alignment horizontal="center" vertical="center" wrapText="1"/>
    </xf>
    <xf numFmtId="173" fontId="18" fillId="36" borderId="59" xfId="0" applyNumberFormat="1" applyFont="1" applyFill="1" applyBorder="1" applyAlignment="1">
      <alignment horizontal="center" vertical="center" wrapText="1"/>
    </xf>
    <xf numFmtId="173" fontId="18" fillId="36" borderId="29" xfId="0" applyNumberFormat="1" applyFont="1" applyFill="1" applyBorder="1" applyAlignment="1">
      <alignment horizontal="center" vertical="center" wrapText="1"/>
    </xf>
    <xf numFmtId="173" fontId="18" fillId="36" borderId="66" xfId="0" applyNumberFormat="1" applyFont="1" applyFill="1" applyBorder="1" applyAlignment="1">
      <alignment horizontal="center" vertical="center" wrapText="1"/>
    </xf>
    <xf numFmtId="173" fontId="21" fillId="35" borderId="50" xfId="0" applyNumberFormat="1" applyFont="1" applyFill="1" applyBorder="1" applyAlignment="1">
      <alignment horizontal="center" vertical="center" wrapText="1"/>
    </xf>
    <xf numFmtId="173" fontId="36" fillId="35" borderId="51" xfId="0" applyNumberFormat="1" applyFont="1" applyFill="1" applyBorder="1" applyAlignment="1">
      <alignment horizontal="center" vertical="center" wrapText="1"/>
    </xf>
    <xf numFmtId="173" fontId="36" fillId="35" borderId="50" xfId="0" applyNumberFormat="1" applyFont="1" applyFill="1" applyBorder="1" applyAlignment="1">
      <alignment horizontal="center" vertical="center" wrapText="1"/>
    </xf>
    <xf numFmtId="173" fontId="36" fillId="35" borderId="12" xfId="0" applyNumberFormat="1" applyFont="1" applyFill="1" applyBorder="1" applyAlignment="1">
      <alignment horizontal="center" vertical="center" wrapText="1"/>
    </xf>
    <xf numFmtId="173" fontId="48" fillId="35" borderId="50" xfId="0" applyNumberFormat="1" applyFont="1" applyFill="1" applyBorder="1" applyAlignment="1">
      <alignment horizontal="center" vertical="center"/>
    </xf>
    <xf numFmtId="173" fontId="36" fillId="0" borderId="29" xfId="0" applyNumberFormat="1" applyFont="1" applyFill="1" applyBorder="1" applyAlignment="1">
      <alignment horizontal="center" vertical="center" wrapText="1"/>
    </xf>
    <xf numFmtId="173" fontId="43" fillId="0" borderId="0" xfId="0" applyNumberFormat="1" applyFont="1" applyFill="1" applyBorder="1" applyAlignment="1">
      <alignment horizontal="center" vertical="center" wrapText="1"/>
    </xf>
    <xf numFmtId="173" fontId="17" fillId="0" borderId="20" xfId="0" applyNumberFormat="1" applyFont="1" applyFill="1" applyBorder="1" applyAlignment="1">
      <alignment horizontal="center" vertical="center" wrapText="1"/>
    </xf>
    <xf numFmtId="173" fontId="42" fillId="0" borderId="36" xfId="0" applyNumberFormat="1" applyFont="1" applyFill="1" applyBorder="1" applyAlignment="1">
      <alignment horizontal="center" vertical="center" wrapText="1"/>
    </xf>
    <xf numFmtId="173" fontId="42" fillId="0" borderId="25" xfId="0" applyNumberFormat="1" applyFont="1" applyFill="1" applyBorder="1" applyAlignment="1">
      <alignment horizontal="center" vertical="center" wrapText="1"/>
    </xf>
    <xf numFmtId="173" fontId="5" fillId="0" borderId="18" xfId="0" applyNumberFormat="1" applyFont="1" applyFill="1" applyBorder="1" applyAlignment="1">
      <alignment horizontal="center" vertical="center"/>
    </xf>
    <xf numFmtId="173" fontId="36" fillId="0" borderId="20" xfId="0" applyNumberFormat="1" applyFont="1" applyFill="1" applyBorder="1" applyAlignment="1">
      <alignment horizontal="center" vertical="center" wrapText="1"/>
    </xf>
    <xf numFmtId="173" fontId="43" fillId="0" borderId="36" xfId="0" applyNumberFormat="1" applyFont="1" applyFill="1" applyBorder="1" applyAlignment="1">
      <alignment horizontal="center" vertical="center" wrapText="1"/>
    </xf>
    <xf numFmtId="173" fontId="43" fillId="0" borderId="25" xfId="0" applyNumberFormat="1" applyFont="1" applyFill="1" applyBorder="1" applyAlignment="1">
      <alignment horizontal="center" vertical="center" wrapText="1"/>
    </xf>
    <xf numFmtId="173" fontId="2" fillId="0" borderId="54" xfId="0" applyNumberFormat="1" applyFont="1" applyFill="1" applyBorder="1" applyAlignment="1">
      <alignment horizontal="center" vertical="center"/>
    </xf>
    <xf numFmtId="173" fontId="2" fillId="0" borderId="36" xfId="0" applyNumberFormat="1" applyFont="1" applyFill="1" applyBorder="1" applyAlignment="1">
      <alignment horizontal="center" vertical="center"/>
    </xf>
    <xf numFmtId="173" fontId="9" fillId="0" borderId="20" xfId="0" applyNumberFormat="1" applyFont="1" applyFill="1" applyBorder="1" applyAlignment="1">
      <alignment horizontal="center" vertical="center"/>
    </xf>
    <xf numFmtId="173" fontId="43" fillId="35" borderId="13" xfId="0" applyNumberFormat="1" applyFont="1" applyFill="1" applyBorder="1" applyAlignment="1">
      <alignment horizontal="center" vertical="center" wrapText="1"/>
    </xf>
    <xf numFmtId="173" fontId="43" fillId="35" borderId="12" xfId="0" applyNumberFormat="1" applyFont="1" applyFill="1" applyBorder="1" applyAlignment="1">
      <alignment horizontal="center" vertical="center" wrapText="1"/>
    </xf>
    <xf numFmtId="173" fontId="43" fillId="35" borderId="33" xfId="0" applyNumberFormat="1" applyFont="1" applyFill="1" applyBorder="1" applyAlignment="1">
      <alignment horizontal="center" vertical="center" wrapText="1"/>
    </xf>
    <xf numFmtId="173" fontId="9" fillId="0" borderId="21" xfId="0" applyNumberFormat="1" applyFont="1" applyFill="1" applyBorder="1" applyAlignment="1">
      <alignment horizontal="center" vertical="center"/>
    </xf>
    <xf numFmtId="173" fontId="2" fillId="0" borderId="52" xfId="0" applyNumberFormat="1" applyFont="1" applyFill="1" applyBorder="1" applyAlignment="1">
      <alignment horizontal="center" vertical="center"/>
    </xf>
    <xf numFmtId="173" fontId="2" fillId="0" borderId="37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173" fontId="8" fillId="0" borderId="54" xfId="0" applyNumberFormat="1" applyFont="1" applyFill="1" applyBorder="1" applyAlignment="1">
      <alignment horizontal="center" vertical="center"/>
    </xf>
    <xf numFmtId="173" fontId="8" fillId="0" borderId="36" xfId="0" applyNumberFormat="1" applyFont="1" applyFill="1" applyBorder="1" applyAlignment="1">
      <alignment horizontal="center" vertical="center"/>
    </xf>
    <xf numFmtId="173" fontId="14" fillId="35" borderId="50" xfId="0" applyNumberFormat="1" applyFont="1" applyFill="1" applyBorder="1" applyAlignment="1">
      <alignment horizontal="center" vertical="center" wrapText="1"/>
    </xf>
    <xf numFmtId="173" fontId="43" fillId="35" borderId="51" xfId="0" applyNumberFormat="1" applyFont="1" applyFill="1" applyBorder="1" applyAlignment="1">
      <alignment horizontal="center" vertical="center" wrapText="1"/>
    </xf>
    <xf numFmtId="173" fontId="42" fillId="0" borderId="35" xfId="0" applyNumberFormat="1" applyFont="1" applyFill="1" applyBorder="1" applyAlignment="1">
      <alignment horizontal="center" vertical="center" wrapText="1"/>
    </xf>
    <xf numFmtId="173" fontId="42" fillId="0" borderId="23" xfId="0" applyNumberFormat="1" applyFont="1" applyFill="1" applyBorder="1" applyAlignment="1">
      <alignment horizontal="center" vertical="center" wrapText="1"/>
    </xf>
    <xf numFmtId="173" fontId="8" fillId="0" borderId="53" xfId="0" applyNumberFormat="1" applyFont="1" applyFill="1" applyBorder="1" applyAlignment="1">
      <alignment horizontal="center" vertical="center"/>
    </xf>
    <xf numFmtId="173" fontId="8" fillId="0" borderId="35" xfId="0" applyNumberFormat="1" applyFont="1" applyFill="1" applyBorder="1" applyAlignment="1">
      <alignment horizontal="center" vertical="center"/>
    </xf>
    <xf numFmtId="173" fontId="36" fillId="36" borderId="50" xfId="0" applyNumberFormat="1" applyFont="1" applyFill="1" applyBorder="1" applyAlignment="1">
      <alignment horizontal="center" vertical="center" wrapText="1"/>
    </xf>
    <xf numFmtId="173" fontId="20" fillId="36" borderId="58" xfId="0" applyNumberFormat="1" applyFont="1" applyFill="1" applyBorder="1" applyAlignment="1">
      <alignment horizontal="center" vertical="center" wrapText="1"/>
    </xf>
    <xf numFmtId="173" fontId="20" fillId="36" borderId="22" xfId="0" applyNumberFormat="1" applyFont="1" applyFill="1" applyBorder="1" applyAlignment="1">
      <alignment horizontal="center" vertical="center" wrapText="1"/>
    </xf>
    <xf numFmtId="173" fontId="5" fillId="36" borderId="50" xfId="0" applyNumberFormat="1" applyFont="1" applyFill="1" applyBorder="1" applyAlignment="1">
      <alignment horizontal="center" vertical="center"/>
    </xf>
    <xf numFmtId="173" fontId="5" fillId="36" borderId="33" xfId="0" applyNumberFormat="1" applyFont="1" applyFill="1" applyBorder="1" applyAlignment="1">
      <alignment horizontal="center" vertical="center"/>
    </xf>
    <xf numFmtId="173" fontId="5" fillId="36" borderId="13" xfId="0" applyNumberFormat="1" applyFont="1" applyFill="1" applyBorder="1" applyAlignment="1">
      <alignment horizontal="center" vertical="center"/>
    </xf>
    <xf numFmtId="173" fontId="0" fillId="36" borderId="50" xfId="0" applyNumberFormat="1" applyFont="1" applyFill="1" applyBorder="1" applyAlignment="1">
      <alignment horizontal="center" vertical="center"/>
    </xf>
    <xf numFmtId="173" fontId="36" fillId="38" borderId="29" xfId="0" applyNumberFormat="1" applyFont="1" applyFill="1" applyBorder="1" applyAlignment="1">
      <alignment horizontal="center" vertical="center" wrapText="1"/>
    </xf>
    <xf numFmtId="173" fontId="21" fillId="35" borderId="13" xfId="0" applyNumberFormat="1" applyFont="1" applyFill="1" applyBorder="1" applyAlignment="1">
      <alignment horizontal="center" vertical="center" wrapText="1"/>
    </xf>
    <xf numFmtId="173" fontId="21" fillId="35" borderId="12" xfId="0" applyNumberFormat="1" applyFont="1" applyFill="1" applyBorder="1" applyAlignment="1">
      <alignment horizontal="center" vertical="center" wrapText="1"/>
    </xf>
    <xf numFmtId="173" fontId="21" fillId="38" borderId="50" xfId="0" applyNumberFormat="1" applyFont="1" applyFill="1" applyBorder="1" applyAlignment="1">
      <alignment horizontal="center" vertical="center" wrapText="1"/>
    </xf>
    <xf numFmtId="173" fontId="21" fillId="35" borderId="33" xfId="0" applyNumberFormat="1" applyFont="1" applyFill="1" applyBorder="1" applyAlignment="1">
      <alignment horizontal="center" vertical="center" wrapText="1"/>
    </xf>
    <xf numFmtId="173" fontId="36" fillId="38" borderId="20" xfId="0" applyNumberFormat="1" applyFont="1" applyFill="1" applyBorder="1" applyAlignment="1">
      <alignment horizontal="center" vertical="center" wrapText="1"/>
    </xf>
    <xf numFmtId="173" fontId="36" fillId="0" borderId="37" xfId="0" applyNumberFormat="1" applyFont="1" applyFill="1" applyBorder="1" applyAlignment="1">
      <alignment horizontal="center" vertical="center" wrapText="1"/>
    </xf>
    <xf numFmtId="173" fontId="36" fillId="38" borderId="21" xfId="0" applyNumberFormat="1" applyFont="1" applyFill="1" applyBorder="1" applyAlignment="1">
      <alignment horizontal="center" vertical="center" wrapText="1"/>
    </xf>
    <xf numFmtId="173" fontId="36" fillId="0" borderId="52" xfId="0" applyNumberFormat="1" applyFont="1" applyFill="1" applyBorder="1" applyAlignment="1">
      <alignment horizontal="center" vertical="center" wrapText="1"/>
    </xf>
    <xf numFmtId="173" fontId="17" fillId="0" borderId="35" xfId="0" applyNumberFormat="1" applyFont="1" applyFill="1" applyBorder="1" applyAlignment="1">
      <alignment horizontal="center" vertical="center" wrapText="1"/>
    </xf>
    <xf numFmtId="173" fontId="17" fillId="38" borderId="18" xfId="0" applyNumberFormat="1" applyFont="1" applyFill="1" applyBorder="1" applyAlignment="1">
      <alignment horizontal="center" vertical="center" wrapText="1"/>
    </xf>
    <xf numFmtId="173" fontId="17" fillId="0" borderId="53" xfId="0" applyNumberFormat="1" applyFont="1" applyFill="1" applyBorder="1" applyAlignment="1">
      <alignment horizontal="center" vertical="center" wrapText="1"/>
    </xf>
    <xf numFmtId="173" fontId="35" fillId="0" borderId="35" xfId="0" applyNumberFormat="1" applyFont="1" applyFill="1" applyBorder="1" applyAlignment="1">
      <alignment horizontal="center" vertical="center" wrapText="1"/>
    </xf>
    <xf numFmtId="173" fontId="34" fillId="38" borderId="18" xfId="0" applyNumberFormat="1" applyFont="1" applyFill="1" applyBorder="1" applyAlignment="1">
      <alignment horizontal="center" vertical="center"/>
    </xf>
    <xf numFmtId="173" fontId="34" fillId="0" borderId="53" xfId="0" applyNumberFormat="1" applyFont="1" applyFill="1" applyBorder="1" applyAlignment="1">
      <alignment horizontal="center" vertical="center"/>
    </xf>
    <xf numFmtId="173" fontId="34" fillId="0" borderId="35" xfId="0" applyNumberFormat="1" applyFont="1" applyFill="1" applyBorder="1" applyAlignment="1">
      <alignment horizontal="center" vertical="center"/>
    </xf>
    <xf numFmtId="173" fontId="36" fillId="38" borderId="18" xfId="0" applyNumberFormat="1" applyFont="1" applyFill="1" applyBorder="1" applyAlignment="1">
      <alignment horizontal="center" vertical="center" wrapText="1"/>
    </xf>
    <xf numFmtId="173" fontId="36" fillId="0" borderId="53" xfId="0" applyNumberFormat="1" applyFont="1" applyFill="1" applyBorder="1" applyAlignment="1">
      <alignment horizontal="center" vertical="center" wrapText="1"/>
    </xf>
    <xf numFmtId="173" fontId="36" fillId="0" borderId="35" xfId="0" applyNumberFormat="1" applyFont="1" applyFill="1" applyBorder="1" applyAlignment="1">
      <alignment horizontal="center" vertical="center" wrapText="1"/>
    </xf>
    <xf numFmtId="173" fontId="17" fillId="0" borderId="37" xfId="0" applyNumberFormat="1" applyFont="1" applyFill="1" applyBorder="1" applyAlignment="1">
      <alignment horizontal="center" vertical="center" wrapText="1"/>
    </xf>
    <xf numFmtId="173" fontId="35" fillId="0" borderId="36" xfId="0" applyNumberFormat="1" applyFont="1" applyFill="1" applyBorder="1" applyAlignment="1">
      <alignment horizontal="center" vertical="center" wrapText="1"/>
    </xf>
    <xf numFmtId="173" fontId="34" fillId="38" borderId="20" xfId="0" applyNumberFormat="1" applyFont="1" applyFill="1" applyBorder="1" applyAlignment="1">
      <alignment horizontal="center" vertical="center"/>
    </xf>
    <xf numFmtId="173" fontId="34" fillId="0" borderId="54" xfId="0" applyNumberFormat="1" applyFont="1" applyFill="1" applyBorder="1" applyAlignment="1">
      <alignment horizontal="center" vertical="center"/>
    </xf>
    <xf numFmtId="173" fontId="34" fillId="0" borderId="36" xfId="0" applyNumberFormat="1" applyFont="1" applyFill="1" applyBorder="1" applyAlignment="1">
      <alignment horizontal="center" vertical="center"/>
    </xf>
    <xf numFmtId="173" fontId="36" fillId="0" borderId="24" xfId="0" applyNumberFormat="1" applyFont="1" applyFill="1" applyBorder="1" applyAlignment="1">
      <alignment horizontal="center" vertical="center" wrapText="1"/>
    </xf>
    <xf numFmtId="173" fontId="36" fillId="0" borderId="21" xfId="0" applyNumberFormat="1" applyFont="1" applyFill="1" applyBorder="1" applyAlignment="1">
      <alignment horizontal="center" vertical="center" wrapText="1"/>
    </xf>
    <xf numFmtId="173" fontId="17" fillId="0" borderId="23" xfId="0" applyNumberFormat="1" applyFont="1" applyFill="1" applyBorder="1" applyAlignment="1">
      <alignment horizontal="center" vertical="center" wrapText="1"/>
    </xf>
    <xf numFmtId="173" fontId="17" fillId="0" borderId="18" xfId="0" applyNumberFormat="1" applyFont="1" applyFill="1" applyBorder="1" applyAlignment="1">
      <alignment horizontal="center" vertical="center" wrapText="1"/>
    </xf>
    <xf numFmtId="173" fontId="35" fillId="0" borderId="23" xfId="0" applyNumberFormat="1" applyFont="1" applyFill="1" applyBorder="1" applyAlignment="1">
      <alignment horizontal="center" vertical="center" wrapText="1"/>
    </xf>
    <xf numFmtId="173" fontId="35" fillId="0" borderId="18" xfId="0" applyNumberFormat="1" applyFont="1" applyFill="1" applyBorder="1" applyAlignment="1">
      <alignment horizontal="center" vertical="center" wrapText="1"/>
    </xf>
    <xf numFmtId="173" fontId="35" fillId="0" borderId="53" xfId="0" applyNumberFormat="1" applyFont="1" applyFill="1" applyBorder="1" applyAlignment="1">
      <alignment horizontal="center" vertical="center" wrapText="1"/>
    </xf>
    <xf numFmtId="173" fontId="35" fillId="0" borderId="25" xfId="0" applyNumberFormat="1" applyFont="1" applyFill="1" applyBorder="1" applyAlignment="1">
      <alignment horizontal="center" vertical="center" wrapText="1"/>
    </xf>
    <xf numFmtId="173" fontId="34" fillId="0" borderId="20" xfId="0" applyNumberFormat="1" applyFont="1" applyFill="1" applyBorder="1" applyAlignment="1">
      <alignment horizontal="center" vertical="center"/>
    </xf>
    <xf numFmtId="173" fontId="5" fillId="38" borderId="18" xfId="0" applyNumberFormat="1" applyFont="1" applyFill="1" applyBorder="1" applyAlignment="1">
      <alignment horizontal="center" vertical="center"/>
    </xf>
    <xf numFmtId="173" fontId="5" fillId="0" borderId="53" xfId="0" applyNumberFormat="1" applyFont="1" applyFill="1" applyBorder="1" applyAlignment="1">
      <alignment horizontal="center" vertical="center"/>
    </xf>
    <xf numFmtId="173" fontId="5" fillId="0" borderId="35" xfId="0" applyNumberFormat="1" applyFont="1" applyFill="1" applyBorder="1" applyAlignment="1">
      <alignment horizontal="center" vertical="center"/>
    </xf>
    <xf numFmtId="173" fontId="35" fillId="38" borderId="18" xfId="0" applyNumberFormat="1" applyFont="1" applyFill="1" applyBorder="1" applyAlignment="1">
      <alignment horizontal="center" vertical="center" wrapText="1"/>
    </xf>
    <xf numFmtId="173" fontId="17" fillId="0" borderId="0" xfId="0" applyNumberFormat="1" applyFont="1" applyFill="1" applyBorder="1" applyAlignment="1">
      <alignment horizontal="center" vertical="center" wrapText="1"/>
    </xf>
    <xf numFmtId="173" fontId="5" fillId="38" borderId="20" xfId="0" applyNumberFormat="1" applyFont="1" applyFill="1" applyBorder="1" applyAlignment="1">
      <alignment horizontal="center" vertical="center"/>
    </xf>
    <xf numFmtId="173" fontId="5" fillId="0" borderId="54" xfId="0" applyNumberFormat="1" applyFont="1" applyFill="1" applyBorder="1" applyAlignment="1">
      <alignment horizontal="center" vertical="center"/>
    </xf>
    <xf numFmtId="173" fontId="5" fillId="0" borderId="36" xfId="0" applyNumberFormat="1" applyFont="1" applyFill="1" applyBorder="1" applyAlignment="1">
      <alignment horizontal="center" vertical="center"/>
    </xf>
    <xf numFmtId="173" fontId="43" fillId="35" borderId="22" xfId="0" applyNumberFormat="1" applyFont="1" applyFill="1" applyBorder="1" applyAlignment="1">
      <alignment horizontal="center" vertical="center" wrapText="1"/>
    </xf>
    <xf numFmtId="173" fontId="14" fillId="35" borderId="17" xfId="0" applyNumberFormat="1" applyFont="1" applyFill="1" applyBorder="1" applyAlignment="1">
      <alignment horizontal="center" vertical="center" wrapText="1"/>
    </xf>
    <xf numFmtId="173" fontId="43" fillId="0" borderId="10" xfId="0" applyNumberFormat="1" applyFont="1" applyFill="1" applyBorder="1" applyAlignment="1">
      <alignment horizontal="center" vertical="center" wrapText="1"/>
    </xf>
    <xf numFmtId="173" fontId="43" fillId="0" borderId="26" xfId="0" applyNumberFormat="1" applyFont="1" applyFill="1" applyBorder="1" applyAlignment="1">
      <alignment horizontal="center" vertical="center" wrapText="1"/>
    </xf>
    <xf numFmtId="173" fontId="9" fillId="0" borderId="18" xfId="0" applyNumberFormat="1" applyFont="1" applyFill="1" applyBorder="1" applyAlignment="1">
      <alignment horizontal="center" vertical="center"/>
    </xf>
    <xf numFmtId="173" fontId="2" fillId="0" borderId="53" xfId="0" applyNumberFormat="1" applyFont="1" applyFill="1" applyBorder="1" applyAlignment="1">
      <alignment horizontal="center" vertical="center"/>
    </xf>
    <xf numFmtId="173" fontId="2" fillId="0" borderId="35" xfId="0" applyNumberFormat="1" applyFont="1" applyFill="1" applyBorder="1" applyAlignment="1">
      <alignment horizontal="center" vertical="center"/>
    </xf>
    <xf numFmtId="173" fontId="42" fillId="0" borderId="10" xfId="0" applyNumberFormat="1" applyFont="1" applyFill="1" applyBorder="1" applyAlignment="1">
      <alignment horizontal="center" vertical="center" wrapText="1"/>
    </xf>
    <xf numFmtId="173" fontId="42" fillId="0" borderId="26" xfId="0" applyNumberFormat="1" applyFont="1" applyFill="1" applyBorder="1" applyAlignment="1">
      <alignment horizontal="center" vertical="center" wrapText="1"/>
    </xf>
    <xf numFmtId="173" fontId="5" fillId="0" borderId="18" xfId="0" applyNumberFormat="1" applyFont="1" applyFill="1" applyBorder="1" applyAlignment="1">
      <alignment horizontal="center" vertical="center"/>
    </xf>
    <xf numFmtId="173" fontId="36" fillId="0" borderId="18" xfId="0" applyNumberFormat="1" applyFont="1" applyFill="1" applyBorder="1" applyAlignment="1">
      <alignment horizontal="center" vertical="center" wrapText="1"/>
    </xf>
    <xf numFmtId="173" fontId="34" fillId="0" borderId="18" xfId="0" applyNumberFormat="1" applyFont="1" applyFill="1" applyBorder="1" applyAlignment="1">
      <alignment horizontal="center" vertical="center"/>
    </xf>
    <xf numFmtId="173" fontId="8" fillId="0" borderId="54" xfId="0" applyNumberFormat="1" applyFont="1" applyFill="1" applyBorder="1" applyAlignment="1">
      <alignment horizontal="center" vertical="center"/>
    </xf>
    <xf numFmtId="173" fontId="8" fillId="0" borderId="36" xfId="0" applyNumberFormat="1" applyFont="1" applyFill="1" applyBorder="1" applyAlignment="1">
      <alignment horizontal="center" vertical="center"/>
    </xf>
    <xf numFmtId="173" fontId="42" fillId="0" borderId="11" xfId="0" applyNumberFormat="1" applyFont="1" applyFill="1" applyBorder="1" applyAlignment="1">
      <alignment horizontal="center" vertical="center" wrapText="1"/>
    </xf>
    <xf numFmtId="173" fontId="42" fillId="0" borderId="27" xfId="0" applyNumberFormat="1" applyFont="1" applyFill="1" applyBorder="1" applyAlignment="1">
      <alignment horizontal="center" vertical="center" wrapText="1"/>
    </xf>
    <xf numFmtId="173" fontId="14" fillId="35" borderId="33" xfId="0" applyNumberFormat="1" applyFont="1" applyFill="1" applyBorder="1" applyAlignment="1">
      <alignment horizontal="center" vertical="center" wrapText="1"/>
    </xf>
    <xf numFmtId="173" fontId="14" fillId="35" borderId="61" xfId="0" applyNumberFormat="1" applyFont="1" applyFill="1" applyBorder="1" applyAlignment="1">
      <alignment horizontal="center" vertical="center" wrapText="1"/>
    </xf>
    <xf numFmtId="173" fontId="14" fillId="35" borderId="73" xfId="0" applyNumberFormat="1" applyFont="1" applyFill="1" applyBorder="1" applyAlignment="1">
      <alignment horizontal="center" vertical="center" wrapText="1"/>
    </xf>
    <xf numFmtId="173" fontId="14" fillId="35" borderId="51" xfId="0" applyNumberFormat="1" applyFont="1" applyFill="1" applyBorder="1" applyAlignment="1">
      <alignment horizontal="center" vertical="center" wrapText="1"/>
    </xf>
    <xf numFmtId="173" fontId="14" fillId="35" borderId="13" xfId="0" applyNumberFormat="1" applyFont="1" applyFill="1" applyBorder="1" applyAlignment="1">
      <alignment horizontal="center" vertical="center" wrapText="1"/>
    </xf>
    <xf numFmtId="173" fontId="36" fillId="0" borderId="70" xfId="0" applyNumberFormat="1" applyFont="1" applyFill="1" applyBorder="1" applyAlignment="1">
      <alignment horizontal="center" vertical="center" wrapText="1"/>
    </xf>
    <xf numFmtId="173" fontId="36" fillId="0" borderId="55" xfId="0" applyNumberFormat="1" applyFont="1" applyFill="1" applyBorder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173" fontId="17" fillId="0" borderId="26" xfId="0" applyNumberFormat="1" applyFont="1" applyFill="1" applyBorder="1" applyAlignment="1">
      <alignment horizontal="center" vertical="center" wrapText="1"/>
    </xf>
    <xf numFmtId="173" fontId="36" fillId="0" borderId="10" xfId="0" applyNumberFormat="1" applyFont="1" applyFill="1" applyBorder="1" applyAlignment="1">
      <alignment horizontal="center" vertical="center" wrapText="1"/>
    </xf>
    <xf numFmtId="173" fontId="36" fillId="0" borderId="26" xfId="0" applyNumberFormat="1" applyFont="1" applyFill="1" applyBorder="1" applyAlignment="1">
      <alignment horizontal="center" vertical="center" wrapText="1"/>
    </xf>
    <xf numFmtId="173" fontId="35" fillId="0" borderId="10" xfId="0" applyNumberFormat="1" applyFont="1" applyFill="1" applyBorder="1" applyAlignment="1">
      <alignment horizontal="center" vertical="center" wrapText="1"/>
    </xf>
    <xf numFmtId="173" fontId="35" fillId="0" borderId="26" xfId="0" applyNumberFormat="1" applyFont="1" applyFill="1" applyBorder="1" applyAlignment="1">
      <alignment horizontal="center" vertical="center" wrapText="1"/>
    </xf>
    <xf numFmtId="173" fontId="14" fillId="35" borderId="60" xfId="0" applyNumberFormat="1" applyFont="1" applyFill="1" applyBorder="1" applyAlignment="1">
      <alignment horizontal="center" vertical="center" wrapText="1"/>
    </xf>
    <xf numFmtId="173" fontId="14" fillId="35" borderId="34" xfId="0" applyNumberFormat="1" applyFont="1" applyFill="1" applyBorder="1" applyAlignment="1">
      <alignment horizontal="center" vertical="center" wrapText="1"/>
    </xf>
    <xf numFmtId="173" fontId="14" fillId="38" borderId="50" xfId="0" applyNumberFormat="1" applyFont="1" applyFill="1" applyBorder="1" applyAlignment="1">
      <alignment horizontal="center" vertical="center" wrapText="1"/>
    </xf>
    <xf numFmtId="173" fontId="36" fillId="0" borderId="37" xfId="0" applyNumberFormat="1" applyFont="1" applyBorder="1" applyAlignment="1">
      <alignment horizontal="center" vertical="center" wrapText="1"/>
    </xf>
    <xf numFmtId="173" fontId="36" fillId="0" borderId="24" xfId="0" applyNumberFormat="1" applyFont="1" applyBorder="1" applyAlignment="1">
      <alignment horizontal="center" vertical="center" wrapText="1"/>
    </xf>
    <xf numFmtId="173" fontId="36" fillId="0" borderId="52" xfId="0" applyNumberFormat="1" applyFont="1" applyBorder="1" applyAlignment="1">
      <alignment horizontal="center" vertical="center" wrapText="1"/>
    </xf>
    <xf numFmtId="173" fontId="17" fillId="0" borderId="36" xfId="0" applyNumberFormat="1" applyFont="1" applyBorder="1" applyAlignment="1">
      <alignment horizontal="center" vertical="center" wrapText="1"/>
    </xf>
    <xf numFmtId="173" fontId="17" fillId="0" borderId="25" xfId="0" applyNumberFormat="1" applyFont="1" applyBorder="1" applyAlignment="1">
      <alignment horizontal="center" vertical="center" wrapText="1"/>
    </xf>
    <xf numFmtId="173" fontId="5" fillId="0" borderId="54" xfId="0" applyNumberFormat="1" applyFont="1" applyBorder="1" applyAlignment="1">
      <alignment horizontal="center" vertical="center"/>
    </xf>
    <xf numFmtId="173" fontId="5" fillId="0" borderId="36" xfId="0" applyNumberFormat="1" applyFont="1" applyBorder="1" applyAlignment="1">
      <alignment horizontal="center" vertical="center"/>
    </xf>
    <xf numFmtId="173" fontId="21" fillId="34" borderId="50" xfId="0" applyNumberFormat="1" applyFont="1" applyFill="1" applyBorder="1" applyAlignment="1">
      <alignment horizontal="center" vertical="center" wrapText="1"/>
    </xf>
    <xf numFmtId="173" fontId="21" fillId="41" borderId="29" xfId="0" applyNumberFormat="1" applyFont="1" applyFill="1" applyBorder="1" applyAlignment="1">
      <alignment horizontal="center" vertical="center" wrapText="1"/>
    </xf>
    <xf numFmtId="173" fontId="32" fillId="35" borderId="20" xfId="0" applyNumberFormat="1" applyFont="1" applyFill="1" applyBorder="1" applyAlignment="1">
      <alignment horizontal="center" vertical="center" wrapText="1"/>
    </xf>
    <xf numFmtId="173" fontId="40" fillId="0" borderId="18" xfId="0" applyNumberFormat="1" applyFont="1" applyFill="1" applyBorder="1" applyAlignment="1">
      <alignment horizontal="center" vertical="center" wrapText="1"/>
    </xf>
    <xf numFmtId="173" fontId="44" fillId="0" borderId="53" xfId="0" applyNumberFormat="1" applyFont="1" applyFill="1" applyBorder="1" applyAlignment="1">
      <alignment horizontal="center" vertical="center" wrapText="1"/>
    </xf>
    <xf numFmtId="173" fontId="44" fillId="0" borderId="10" xfId="0" applyNumberFormat="1" applyFont="1" applyFill="1" applyBorder="1" applyAlignment="1">
      <alignment horizontal="center" vertical="center" wrapText="1"/>
    </xf>
    <xf numFmtId="173" fontId="44" fillId="0" borderId="26" xfId="0" applyNumberFormat="1" applyFont="1" applyFill="1" applyBorder="1" applyAlignment="1">
      <alignment horizontal="center" vertical="center" wrapText="1"/>
    </xf>
    <xf numFmtId="173" fontId="44" fillId="0" borderId="35" xfId="0" applyNumberFormat="1" applyFont="1" applyFill="1" applyBorder="1" applyAlignment="1">
      <alignment horizontal="center" vertical="center" wrapText="1"/>
    </xf>
    <xf numFmtId="173" fontId="45" fillId="0" borderId="53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horizontal="center" vertical="center" wrapText="1"/>
    </xf>
    <xf numFmtId="173" fontId="45" fillId="0" borderId="26" xfId="0" applyNumberFormat="1" applyFont="1" applyFill="1" applyBorder="1" applyAlignment="1">
      <alignment horizontal="center" vertical="center" wrapText="1"/>
    </xf>
    <xf numFmtId="173" fontId="41" fillId="0" borderId="18" xfId="0" applyNumberFormat="1" applyFont="1" applyFill="1" applyBorder="1" applyAlignment="1">
      <alignment horizontal="center" vertical="center" wrapText="1"/>
    </xf>
    <xf numFmtId="173" fontId="45" fillId="0" borderId="35" xfId="0" applyNumberFormat="1" applyFont="1" applyFill="1" applyBorder="1" applyAlignment="1">
      <alignment horizontal="center" vertical="center" wrapText="1"/>
    </xf>
    <xf numFmtId="173" fontId="32" fillId="38" borderId="21" xfId="0" applyNumberFormat="1" applyFont="1" applyFill="1" applyBorder="1" applyAlignment="1">
      <alignment horizontal="center" vertical="center" wrapText="1"/>
    </xf>
    <xf numFmtId="173" fontId="32" fillId="0" borderId="37" xfId="0" applyNumberFormat="1" applyFont="1" applyFill="1" applyBorder="1" applyAlignment="1">
      <alignment horizontal="center" vertical="center" wrapText="1"/>
    </xf>
    <xf numFmtId="173" fontId="32" fillId="0" borderId="52" xfId="0" applyNumberFormat="1" applyFont="1" applyFill="1" applyBorder="1" applyAlignment="1">
      <alignment horizontal="center" vertical="center" wrapText="1"/>
    </xf>
    <xf numFmtId="173" fontId="17" fillId="38" borderId="31" xfId="0" applyNumberFormat="1" applyFont="1" applyFill="1" applyBorder="1" applyAlignment="1">
      <alignment horizontal="center" vertical="center" wrapText="1"/>
    </xf>
    <xf numFmtId="173" fontId="17" fillId="0" borderId="62" xfId="0" applyNumberFormat="1" applyFont="1" applyBorder="1" applyAlignment="1">
      <alignment horizontal="center" vertical="center" wrapText="1"/>
    </xf>
    <xf numFmtId="173" fontId="5" fillId="38" borderId="31" xfId="0" applyNumberFormat="1" applyFont="1" applyFill="1" applyBorder="1" applyAlignment="1">
      <alignment horizontal="center" vertical="center"/>
    </xf>
    <xf numFmtId="173" fontId="5" fillId="0" borderId="74" xfId="0" applyNumberFormat="1" applyFont="1" applyBorder="1" applyAlignment="1">
      <alignment horizontal="center" vertical="center"/>
    </xf>
    <xf numFmtId="173" fontId="5" fillId="0" borderId="62" xfId="0" applyNumberFormat="1" applyFont="1" applyBorder="1" applyAlignment="1">
      <alignment horizontal="center" vertical="center"/>
    </xf>
    <xf numFmtId="173" fontId="21" fillId="34" borderId="50" xfId="0" applyNumberFormat="1" applyFont="1" applyFill="1" applyBorder="1" applyAlignment="1">
      <alignment horizontal="center" vertical="top" wrapText="1"/>
    </xf>
    <xf numFmtId="173" fontId="43" fillId="34" borderId="51" xfId="0" applyNumberFormat="1" applyFont="1" applyFill="1" applyBorder="1" applyAlignment="1">
      <alignment horizontal="center" vertical="top" wrapText="1"/>
    </xf>
    <xf numFmtId="173" fontId="43" fillId="34" borderId="50" xfId="0" applyNumberFormat="1" applyFont="1" applyFill="1" applyBorder="1" applyAlignment="1">
      <alignment horizontal="center" vertical="top" wrapText="1"/>
    </xf>
    <xf numFmtId="173" fontId="43" fillId="34" borderId="12" xfId="0" applyNumberFormat="1" applyFont="1" applyFill="1" applyBorder="1" applyAlignment="1">
      <alignment horizontal="center" vertical="top" wrapText="1"/>
    </xf>
    <xf numFmtId="173" fontId="1" fillId="33" borderId="75" xfId="0" applyNumberFormat="1" applyFont="1" applyFill="1" applyBorder="1" applyAlignment="1">
      <alignment horizontal="center" vertical="center"/>
    </xf>
    <xf numFmtId="173" fontId="1" fillId="33" borderId="56" xfId="0" applyNumberFormat="1" applyFont="1" applyFill="1" applyBorder="1" applyAlignment="1">
      <alignment horizontal="center" vertical="center"/>
    </xf>
    <xf numFmtId="173" fontId="1" fillId="33" borderId="76" xfId="0" applyNumberFormat="1" applyFont="1" applyFill="1" applyBorder="1" applyAlignment="1">
      <alignment horizontal="center" vertical="center"/>
    </xf>
    <xf numFmtId="173" fontId="1" fillId="33" borderId="57" xfId="0" applyNumberFormat="1" applyFont="1" applyFill="1" applyBorder="1" applyAlignment="1">
      <alignment horizontal="center" vertical="center"/>
    </xf>
    <xf numFmtId="173" fontId="1" fillId="38" borderId="23" xfId="0" applyNumberFormat="1" applyFont="1" applyFill="1" applyBorder="1" applyAlignment="1">
      <alignment horizontal="center" vertical="center"/>
    </xf>
    <xf numFmtId="173" fontId="1" fillId="38" borderId="14" xfId="0" applyNumberFormat="1" applyFont="1" applyFill="1" applyBorder="1" applyAlignment="1">
      <alignment horizontal="center" vertical="center"/>
    </xf>
    <xf numFmtId="173" fontId="1" fillId="38" borderId="10" xfId="0" applyNumberFormat="1" applyFont="1" applyFill="1" applyBorder="1" applyAlignment="1">
      <alignment horizontal="center" vertical="center"/>
    </xf>
    <xf numFmtId="173" fontId="1" fillId="38" borderId="39" xfId="0" applyNumberFormat="1" applyFont="1" applyFill="1" applyBorder="1" applyAlignment="1">
      <alignment horizontal="center" vertical="center"/>
    </xf>
    <xf numFmtId="173" fontId="0" fillId="0" borderId="23" xfId="0" applyNumberFormat="1" applyFont="1" applyBorder="1" applyAlignment="1">
      <alignment horizontal="center" vertical="center"/>
    </xf>
    <xf numFmtId="173" fontId="0" fillId="0" borderId="14" xfId="0" applyNumberFormat="1" applyFont="1" applyFill="1" applyBorder="1" applyAlignment="1">
      <alignment horizontal="center" vertical="center"/>
    </xf>
    <xf numFmtId="173" fontId="0" fillId="0" borderId="59" xfId="0" applyNumberFormat="1" applyFont="1" applyBorder="1" applyAlignment="1">
      <alignment horizontal="center" vertical="center"/>
    </xf>
    <xf numFmtId="173" fontId="1" fillId="33" borderId="32" xfId="0" applyNumberFormat="1" applyFont="1" applyFill="1" applyBorder="1" applyAlignment="1">
      <alignment horizontal="center" vertical="center"/>
    </xf>
    <xf numFmtId="173" fontId="1" fillId="33" borderId="43" xfId="0" applyNumberFormat="1" applyFont="1" applyFill="1" applyBorder="1" applyAlignment="1">
      <alignment horizontal="center" vertical="center"/>
    </xf>
    <xf numFmtId="173" fontId="1" fillId="33" borderId="77" xfId="0" applyNumberFormat="1" applyFont="1" applyFill="1" applyBorder="1" applyAlignment="1">
      <alignment horizontal="center" vertical="center"/>
    </xf>
    <xf numFmtId="173" fontId="1" fillId="33" borderId="44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 horizontal="center"/>
    </xf>
    <xf numFmtId="173" fontId="6" fillId="0" borderId="51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wrapText="1" readingOrder="1"/>
    </xf>
    <xf numFmtId="173" fontId="9" fillId="0" borderId="39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 wrapText="1"/>
    </xf>
    <xf numFmtId="173" fontId="6" fillId="0" borderId="38" xfId="0" applyNumberFormat="1" applyFont="1" applyFill="1" applyBorder="1" applyAlignment="1">
      <alignment horizontal="center" vertical="center"/>
    </xf>
    <xf numFmtId="49" fontId="2" fillId="0" borderId="77" xfId="0" applyNumberFormat="1" applyFont="1" applyBorder="1" applyAlignment="1">
      <alignment horizontal="center" vertical="center" wrapText="1"/>
    </xf>
    <xf numFmtId="49" fontId="38" fillId="0" borderId="77" xfId="0" applyNumberFormat="1" applyFont="1" applyBorder="1" applyAlignment="1">
      <alignment horizontal="center" vertical="center" wrapText="1"/>
    </xf>
    <xf numFmtId="49" fontId="3" fillId="0" borderId="7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9" fillId="0" borderId="15" xfId="0" applyNumberFormat="1" applyFont="1" applyFill="1" applyBorder="1" applyAlignment="1">
      <alignment horizontal="left" wrapText="1" readingOrder="1"/>
    </xf>
    <xf numFmtId="49" fontId="7" fillId="0" borderId="16" xfId="0" applyNumberFormat="1" applyFont="1" applyFill="1" applyBorder="1" applyAlignment="1">
      <alignment wrapText="1" readingOrder="1"/>
    </xf>
    <xf numFmtId="175" fontId="8" fillId="0" borderId="6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3" fontId="7" fillId="0" borderId="40" xfId="0" applyNumberFormat="1" applyFont="1" applyFill="1" applyBorder="1" applyAlignment="1">
      <alignment horizontal="center" vertical="center"/>
    </xf>
    <xf numFmtId="173" fontId="8" fillId="0" borderId="38" xfId="0" applyNumberFormat="1" applyFont="1" applyFill="1" applyBorder="1" applyAlignment="1">
      <alignment horizontal="center" vertical="center"/>
    </xf>
    <xf numFmtId="49" fontId="8" fillId="0" borderId="70" xfId="0" applyNumberFormat="1" applyFont="1" applyFill="1" applyBorder="1" applyAlignment="1">
      <alignment horizontal="center" vertical="center" wrapText="1"/>
    </xf>
    <xf numFmtId="49" fontId="8" fillId="0" borderId="70" xfId="0" applyNumberFormat="1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173" fontId="8" fillId="0" borderId="7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wrapText="1" readingOrder="1"/>
    </xf>
    <xf numFmtId="173" fontId="8" fillId="0" borderId="11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wrapText="1"/>
    </xf>
    <xf numFmtId="49" fontId="9" fillId="0" borderId="14" xfId="0" applyNumberFormat="1" applyFont="1" applyFill="1" applyBorder="1" applyAlignment="1">
      <alignment wrapText="1" readingOrder="1"/>
    </xf>
    <xf numFmtId="49" fontId="9" fillId="0" borderId="70" xfId="0" applyNumberFormat="1" applyFont="1" applyFill="1" applyBorder="1" applyAlignment="1">
      <alignment wrapText="1" readingOrder="1"/>
    </xf>
    <xf numFmtId="49" fontId="4" fillId="39" borderId="41" xfId="0" applyNumberFormat="1" applyFont="1" applyFill="1" applyBorder="1" applyAlignment="1">
      <alignment wrapText="1" readingOrder="1"/>
    </xf>
    <xf numFmtId="49" fontId="4" fillId="39" borderId="70" xfId="0" applyNumberFormat="1" applyFont="1" applyFill="1" applyBorder="1" applyAlignment="1">
      <alignment horizontal="center" vertical="center" wrapText="1"/>
    </xf>
    <xf numFmtId="49" fontId="4" fillId="39" borderId="70" xfId="0" applyNumberFormat="1" applyFont="1" applyFill="1" applyBorder="1" applyAlignment="1">
      <alignment horizontal="center" vertical="center" wrapText="1"/>
    </xf>
    <xf numFmtId="49" fontId="25" fillId="39" borderId="70" xfId="0" applyNumberFormat="1" applyFont="1" applyFill="1" applyBorder="1" applyAlignment="1">
      <alignment horizontal="center" vertical="center" wrapText="1"/>
    </xf>
    <xf numFmtId="175" fontId="4" fillId="39" borderId="42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60" xfId="0" applyFont="1" applyBorder="1" applyAlignment="1">
      <alignment horizontal="center"/>
    </xf>
    <xf numFmtId="49" fontId="11" fillId="0" borderId="75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0" fillId="0" borderId="76" xfId="0" applyNumberFormat="1" applyFont="1" applyBorder="1" applyAlignment="1">
      <alignment horizontal="center"/>
    </xf>
    <xf numFmtId="0" fontId="0" fillId="0" borderId="57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1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14" fontId="1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4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3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C72">
      <selection activeCell="D79" sqref="D79"/>
    </sheetView>
  </sheetViews>
  <sheetFormatPr defaultColWidth="9.00390625" defaultRowHeight="12.75"/>
  <cols>
    <col min="1" max="1" width="6.625" style="0" hidden="1" customWidth="1"/>
    <col min="2" max="2" width="5.25390625" style="0" hidden="1" customWidth="1"/>
    <col min="3" max="3" width="25.75390625" style="0" customWidth="1"/>
    <col min="4" max="4" width="36.875" style="0" customWidth="1"/>
    <col min="5" max="5" width="12.75390625" style="0" customWidth="1"/>
    <col min="6" max="6" width="6.625" style="0" hidden="1" customWidth="1"/>
    <col min="7" max="8" width="7.00390625" style="0" hidden="1" customWidth="1"/>
    <col min="9" max="9" width="10.125" style="0" customWidth="1"/>
    <col min="10" max="10" width="7.875" style="0" hidden="1" customWidth="1"/>
    <col min="11" max="11" width="6.875" style="0" hidden="1" customWidth="1"/>
    <col min="12" max="12" width="6.00390625" style="0" hidden="1" customWidth="1"/>
    <col min="13" max="13" width="10.375" style="0" customWidth="1"/>
    <col min="14" max="14" width="11.625" style="0" customWidth="1"/>
    <col min="15" max="15" width="10.75390625" style="0" customWidth="1"/>
  </cols>
  <sheetData>
    <row r="1" spans="2:15" ht="15.75">
      <c r="B1" s="574" t="s">
        <v>258</v>
      </c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</row>
    <row r="2" spans="2:15" ht="15.75" customHeight="1">
      <c r="B2" s="574" t="s">
        <v>256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5.75">
      <c r="B3" s="574" t="s">
        <v>257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ht="16.5" thickBot="1"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575" t="s">
        <v>609</v>
      </c>
      <c r="N4" s="575"/>
      <c r="O4" s="575"/>
    </row>
    <row r="5" spans="1:15" ht="15.75">
      <c r="A5" s="576" t="s">
        <v>164</v>
      </c>
      <c r="B5" s="580" t="s">
        <v>573</v>
      </c>
      <c r="C5" s="581"/>
      <c r="D5" s="578" t="s">
        <v>165</v>
      </c>
      <c r="E5" s="582" t="s">
        <v>259</v>
      </c>
      <c r="F5" s="562" t="s">
        <v>247</v>
      </c>
      <c r="G5" s="564" t="s">
        <v>248</v>
      </c>
      <c r="H5" s="566" t="s">
        <v>249</v>
      </c>
      <c r="I5" s="560" t="s">
        <v>321</v>
      </c>
      <c r="J5" s="568" t="s">
        <v>252</v>
      </c>
      <c r="K5" s="570" t="s">
        <v>250</v>
      </c>
      <c r="L5" s="572" t="s">
        <v>251</v>
      </c>
      <c r="M5" s="560" t="s">
        <v>322</v>
      </c>
      <c r="N5" s="560" t="s">
        <v>323</v>
      </c>
      <c r="O5" s="560" t="s">
        <v>324</v>
      </c>
    </row>
    <row r="6" spans="1:15" ht="14.25" customHeight="1" thickBot="1">
      <c r="A6" s="577"/>
      <c r="B6" s="128" t="s">
        <v>117</v>
      </c>
      <c r="C6" s="129" t="s">
        <v>147</v>
      </c>
      <c r="D6" s="579"/>
      <c r="E6" s="583"/>
      <c r="F6" s="563"/>
      <c r="G6" s="565"/>
      <c r="H6" s="567"/>
      <c r="I6" s="561"/>
      <c r="J6" s="569"/>
      <c r="K6" s="571"/>
      <c r="L6" s="573"/>
      <c r="M6" s="561"/>
      <c r="N6" s="561"/>
      <c r="O6" s="561"/>
    </row>
    <row r="7" spans="1:15" ht="32.25" thickBot="1">
      <c r="A7" s="248" t="s">
        <v>155</v>
      </c>
      <c r="B7" s="105" t="s">
        <v>115</v>
      </c>
      <c r="C7" s="106" t="s">
        <v>114</v>
      </c>
      <c r="D7" s="101" t="s">
        <v>284</v>
      </c>
      <c r="E7" s="357">
        <f>E9+E14+E17+E21+E28+E33+E39+E52+E58</f>
        <v>48201.21</v>
      </c>
      <c r="F7" s="358">
        <f aca="true" t="shared" si="0" ref="F7:L7">F9+F14+F17+F21+F28+F33+F39+F52+F58</f>
        <v>5126.799999999999</v>
      </c>
      <c r="G7" s="359">
        <f t="shared" si="0"/>
        <v>1287.2</v>
      </c>
      <c r="H7" s="360">
        <f t="shared" si="0"/>
        <v>1019.0100000000001</v>
      </c>
      <c r="I7" s="357">
        <f>SUM(F7:H7)</f>
        <v>7433.009999999999</v>
      </c>
      <c r="J7" s="358">
        <f t="shared" si="0"/>
        <v>6231.200000000001</v>
      </c>
      <c r="K7" s="359">
        <f t="shared" si="0"/>
        <v>1459.9</v>
      </c>
      <c r="L7" s="360">
        <f t="shared" si="0"/>
        <v>554.9</v>
      </c>
      <c r="M7" s="357">
        <f>SUM(J7:L7)</f>
        <v>8246</v>
      </c>
      <c r="N7" s="357">
        <f>N9+N14+N17+N21+N28+N33+N39+N52+N58</f>
        <v>21453</v>
      </c>
      <c r="O7" s="357">
        <f>O9+O14+O17+O21+O28+O33+O39+O52+O58</f>
        <v>11069.2</v>
      </c>
    </row>
    <row r="8" spans="1:15" ht="19.5" thickBot="1">
      <c r="A8" s="249"/>
      <c r="B8" s="217"/>
      <c r="C8" s="218"/>
      <c r="D8" s="219" t="s">
        <v>341</v>
      </c>
      <c r="E8" s="361"/>
      <c r="F8" s="362"/>
      <c r="G8" s="363"/>
      <c r="H8" s="363"/>
      <c r="I8" s="364"/>
      <c r="J8" s="365"/>
      <c r="K8" s="365"/>
      <c r="L8" s="362"/>
      <c r="M8" s="364"/>
      <c r="N8" s="364"/>
      <c r="O8" s="364"/>
    </row>
    <row r="9" spans="1:18" ht="13.5" customHeight="1" thickBot="1">
      <c r="A9" s="253">
        <v>1</v>
      </c>
      <c r="B9" s="16" t="s">
        <v>117</v>
      </c>
      <c r="C9" s="107" t="s">
        <v>116</v>
      </c>
      <c r="D9" s="181" t="s">
        <v>575</v>
      </c>
      <c r="E9" s="366">
        <f aca="true" t="shared" si="1" ref="E9:O9">E10+E13</f>
        <v>26245</v>
      </c>
      <c r="F9" s="367">
        <f t="shared" si="1"/>
        <v>4493.7</v>
      </c>
      <c r="G9" s="368">
        <f t="shared" si="1"/>
        <v>714.5</v>
      </c>
      <c r="H9" s="369">
        <f t="shared" si="1"/>
        <v>825.8000000000001</v>
      </c>
      <c r="I9" s="366">
        <f t="shared" si="1"/>
        <v>6034</v>
      </c>
      <c r="J9" s="367">
        <f t="shared" si="1"/>
        <v>5797.2</v>
      </c>
      <c r="K9" s="368">
        <f t="shared" si="1"/>
        <v>1036.8</v>
      </c>
      <c r="L9" s="369">
        <f t="shared" si="1"/>
        <v>219</v>
      </c>
      <c r="M9" s="370">
        <f t="shared" si="1"/>
        <v>7053</v>
      </c>
      <c r="N9" s="370">
        <f t="shared" si="1"/>
        <v>6146</v>
      </c>
      <c r="O9" s="370">
        <f t="shared" si="1"/>
        <v>7012</v>
      </c>
      <c r="Q9" s="315"/>
      <c r="R9" s="315"/>
    </row>
    <row r="10" spans="1:15" ht="24" customHeight="1">
      <c r="A10" s="98" t="s">
        <v>552</v>
      </c>
      <c r="B10" s="135" t="s">
        <v>118</v>
      </c>
      <c r="C10" s="136" t="s">
        <v>152</v>
      </c>
      <c r="D10" s="117" t="s">
        <v>237</v>
      </c>
      <c r="E10" s="371">
        <f>SUM(E11:E12)</f>
        <v>5105</v>
      </c>
      <c r="F10" s="371">
        <f aca="true" t="shared" si="2" ref="F10:O10">SUM(F11:F12)</f>
        <v>168.7</v>
      </c>
      <c r="G10" s="371">
        <f t="shared" si="2"/>
        <v>292.6</v>
      </c>
      <c r="H10" s="371">
        <f t="shared" si="2"/>
        <v>578.7</v>
      </c>
      <c r="I10" s="371">
        <f t="shared" si="2"/>
        <v>1040</v>
      </c>
      <c r="J10" s="371">
        <f t="shared" si="2"/>
        <v>1067.3</v>
      </c>
      <c r="K10" s="371">
        <f t="shared" si="2"/>
        <v>170.2</v>
      </c>
      <c r="L10" s="371">
        <f t="shared" si="2"/>
        <v>83.5</v>
      </c>
      <c r="M10" s="371">
        <f t="shared" si="2"/>
        <v>1321</v>
      </c>
      <c r="N10" s="371">
        <f t="shared" si="2"/>
        <v>1324</v>
      </c>
      <c r="O10" s="371">
        <f t="shared" si="2"/>
        <v>1420</v>
      </c>
    </row>
    <row r="11" spans="1:15" ht="39.75" customHeight="1">
      <c r="A11" s="250" t="s">
        <v>176</v>
      </c>
      <c r="B11" s="9" t="s">
        <v>118</v>
      </c>
      <c r="C11" s="108" t="s">
        <v>119</v>
      </c>
      <c r="D11" s="140" t="s">
        <v>238</v>
      </c>
      <c r="E11" s="373">
        <f>I11+M11+N11+O11</f>
        <v>4169</v>
      </c>
      <c r="F11" s="374">
        <v>157.7</v>
      </c>
      <c r="G11" s="375">
        <v>248.6</v>
      </c>
      <c r="H11" s="375">
        <v>483.7</v>
      </c>
      <c r="I11" s="376">
        <f>SUM(F11:H11)</f>
        <v>890</v>
      </c>
      <c r="J11" s="327">
        <v>909.2</v>
      </c>
      <c r="K11" s="327">
        <v>72.5</v>
      </c>
      <c r="L11" s="334">
        <v>68.3</v>
      </c>
      <c r="M11" s="376">
        <f>SUM(J11:L11)</f>
        <v>1050</v>
      </c>
      <c r="N11" s="376">
        <v>1072</v>
      </c>
      <c r="O11" s="376">
        <v>1157</v>
      </c>
    </row>
    <row r="12" spans="1:15" ht="53.25" customHeight="1">
      <c r="A12" s="251" t="s">
        <v>285</v>
      </c>
      <c r="B12" s="9" t="s">
        <v>118</v>
      </c>
      <c r="C12" s="108" t="s">
        <v>202</v>
      </c>
      <c r="D12" s="140" t="s">
        <v>239</v>
      </c>
      <c r="E12" s="373">
        <f>I12+M12+N12+O12</f>
        <v>936</v>
      </c>
      <c r="F12" s="374">
        <v>11</v>
      </c>
      <c r="G12" s="375">
        <v>44</v>
      </c>
      <c r="H12" s="375">
        <v>95</v>
      </c>
      <c r="I12" s="376">
        <f>SUM(F12:H12)</f>
        <v>150</v>
      </c>
      <c r="J12" s="327">
        <v>158.1</v>
      </c>
      <c r="K12" s="327">
        <v>97.7</v>
      </c>
      <c r="L12" s="334">
        <v>15.2</v>
      </c>
      <c r="M12" s="376">
        <f>SUM(J12:L12)</f>
        <v>271</v>
      </c>
      <c r="N12" s="376">
        <v>252</v>
      </c>
      <c r="O12" s="376">
        <v>263</v>
      </c>
    </row>
    <row r="13" spans="1:15" ht="26.25" customHeight="1" thickBot="1">
      <c r="A13" s="252" t="s">
        <v>548</v>
      </c>
      <c r="B13" s="137" t="s">
        <v>118</v>
      </c>
      <c r="C13" s="138" t="s">
        <v>357</v>
      </c>
      <c r="D13" s="139" t="s">
        <v>576</v>
      </c>
      <c r="E13" s="377">
        <f>I13+M13+N13+O13</f>
        <v>21140</v>
      </c>
      <c r="F13" s="378">
        <v>4325</v>
      </c>
      <c r="G13" s="379">
        <v>421.9</v>
      </c>
      <c r="H13" s="379">
        <v>247.1</v>
      </c>
      <c r="I13" s="326">
        <f>SUM(F13:H13)</f>
        <v>4994</v>
      </c>
      <c r="J13" s="380">
        <v>4729.9</v>
      </c>
      <c r="K13" s="380">
        <v>866.6</v>
      </c>
      <c r="L13" s="381">
        <v>135.5</v>
      </c>
      <c r="M13" s="326">
        <f>SUM(J13:L13)</f>
        <v>5732</v>
      </c>
      <c r="N13" s="382">
        <v>4822</v>
      </c>
      <c r="O13" s="382">
        <v>5592</v>
      </c>
    </row>
    <row r="14" spans="1:15" ht="13.5" customHeight="1" thickBot="1">
      <c r="A14" s="253" t="s">
        <v>722</v>
      </c>
      <c r="B14" s="16" t="s">
        <v>117</v>
      </c>
      <c r="C14" s="107" t="s">
        <v>120</v>
      </c>
      <c r="D14" s="181" t="s">
        <v>577</v>
      </c>
      <c r="E14" s="366">
        <f aca="true" t="shared" si="3" ref="E14:E72">I14+M14+N14+O14</f>
        <v>19087.010000000002</v>
      </c>
      <c r="F14" s="383">
        <f aca="true" t="shared" si="4" ref="F14:H15">F15</f>
        <v>568.9</v>
      </c>
      <c r="G14" s="384">
        <f t="shared" si="4"/>
        <v>425.9</v>
      </c>
      <c r="H14" s="384">
        <f t="shared" si="4"/>
        <v>113.21</v>
      </c>
      <c r="I14" s="366">
        <f aca="true" t="shared" si="5" ref="I14:O15">I15</f>
        <v>1108.01</v>
      </c>
      <c r="J14" s="385">
        <f aca="true" t="shared" si="6" ref="J14:L15">J15</f>
        <v>87.1</v>
      </c>
      <c r="K14" s="385">
        <f t="shared" si="6"/>
        <v>73</v>
      </c>
      <c r="L14" s="383">
        <f t="shared" si="6"/>
        <v>162.9</v>
      </c>
      <c r="M14" s="366">
        <f t="shared" si="5"/>
        <v>323</v>
      </c>
      <c r="N14" s="366">
        <f t="shared" si="5"/>
        <v>14238</v>
      </c>
      <c r="O14" s="366">
        <f t="shared" si="5"/>
        <v>3418</v>
      </c>
    </row>
    <row r="15" spans="1:15" ht="15.75" customHeight="1">
      <c r="A15" s="254" t="s">
        <v>585</v>
      </c>
      <c r="B15" s="115" t="s">
        <v>118</v>
      </c>
      <c r="C15" s="116" t="s">
        <v>153</v>
      </c>
      <c r="D15" s="117" t="s">
        <v>578</v>
      </c>
      <c r="E15" s="371">
        <f>E16</f>
        <v>19087.010000000002</v>
      </c>
      <c r="F15" s="371">
        <f t="shared" si="4"/>
        <v>568.9</v>
      </c>
      <c r="G15" s="371">
        <f t="shared" si="4"/>
        <v>425.9</v>
      </c>
      <c r="H15" s="371">
        <f t="shared" si="4"/>
        <v>113.21</v>
      </c>
      <c r="I15" s="371">
        <f t="shared" si="5"/>
        <v>1108.01</v>
      </c>
      <c r="J15" s="371">
        <f t="shared" si="6"/>
        <v>87.1</v>
      </c>
      <c r="K15" s="371">
        <f t="shared" si="6"/>
        <v>73</v>
      </c>
      <c r="L15" s="371">
        <f t="shared" si="6"/>
        <v>162.9</v>
      </c>
      <c r="M15" s="371">
        <f t="shared" si="5"/>
        <v>323</v>
      </c>
      <c r="N15" s="371">
        <f t="shared" si="5"/>
        <v>14238</v>
      </c>
      <c r="O15" s="371">
        <f t="shared" si="5"/>
        <v>3418</v>
      </c>
    </row>
    <row r="16" spans="1:15" ht="89.25" customHeight="1" thickBot="1">
      <c r="A16" s="255" t="s">
        <v>180</v>
      </c>
      <c r="B16" s="11" t="s">
        <v>118</v>
      </c>
      <c r="C16" s="109" t="s">
        <v>358</v>
      </c>
      <c r="D16" s="103" t="s">
        <v>679</v>
      </c>
      <c r="E16" s="377">
        <f>I16+M16+N16+O16</f>
        <v>19087.010000000002</v>
      </c>
      <c r="F16" s="374">
        <v>568.9</v>
      </c>
      <c r="G16" s="375">
        <v>425.9</v>
      </c>
      <c r="H16" s="375">
        <v>113.21</v>
      </c>
      <c r="I16" s="389">
        <f>SUM(F16:H16)</f>
        <v>1108.01</v>
      </c>
      <c r="J16" s="390">
        <v>87.1</v>
      </c>
      <c r="K16" s="390">
        <v>73</v>
      </c>
      <c r="L16" s="391">
        <v>162.9</v>
      </c>
      <c r="M16" s="389">
        <f>SUM(J16:L16)</f>
        <v>323</v>
      </c>
      <c r="N16" s="389">
        <v>14238</v>
      </c>
      <c r="O16" s="389">
        <v>3418</v>
      </c>
    </row>
    <row r="17" spans="1:15" ht="39" customHeight="1" thickBot="1">
      <c r="A17" s="253">
        <v>3</v>
      </c>
      <c r="B17" s="110" t="s">
        <v>117</v>
      </c>
      <c r="C17" s="107" t="s">
        <v>88</v>
      </c>
      <c r="D17" s="181" t="s">
        <v>338</v>
      </c>
      <c r="E17" s="392">
        <f>E18</f>
        <v>35</v>
      </c>
      <c r="F17" s="392">
        <f aca="true" t="shared" si="7" ref="F17:O17">F18</f>
        <v>10</v>
      </c>
      <c r="G17" s="392">
        <f t="shared" si="7"/>
        <v>1</v>
      </c>
      <c r="H17" s="392">
        <f t="shared" si="7"/>
        <v>1</v>
      </c>
      <c r="I17" s="392">
        <f t="shared" si="7"/>
        <v>12</v>
      </c>
      <c r="J17" s="392">
        <f t="shared" si="7"/>
        <v>9.8</v>
      </c>
      <c r="K17" s="392">
        <f t="shared" si="7"/>
        <v>0</v>
      </c>
      <c r="L17" s="392">
        <f t="shared" si="7"/>
        <v>10.2</v>
      </c>
      <c r="M17" s="392">
        <f t="shared" si="7"/>
        <v>20</v>
      </c>
      <c r="N17" s="392">
        <f t="shared" si="7"/>
        <v>3</v>
      </c>
      <c r="O17" s="392">
        <f t="shared" si="7"/>
        <v>0</v>
      </c>
    </row>
    <row r="18" spans="1:15" ht="15" customHeight="1">
      <c r="A18" s="98" t="s">
        <v>549</v>
      </c>
      <c r="B18" s="123" t="s">
        <v>117</v>
      </c>
      <c r="C18" s="121" t="s">
        <v>695</v>
      </c>
      <c r="D18" s="117" t="s">
        <v>696</v>
      </c>
      <c r="E18" s="371">
        <f>E19</f>
        <v>35</v>
      </c>
      <c r="F18" s="371">
        <f aca="true" t="shared" si="8" ref="F18:O18">F19</f>
        <v>10</v>
      </c>
      <c r="G18" s="371">
        <f t="shared" si="8"/>
        <v>1</v>
      </c>
      <c r="H18" s="371">
        <f t="shared" si="8"/>
        <v>1</v>
      </c>
      <c r="I18" s="371">
        <f t="shared" si="8"/>
        <v>12</v>
      </c>
      <c r="J18" s="371">
        <f t="shared" si="8"/>
        <v>9.8</v>
      </c>
      <c r="K18" s="371">
        <f t="shared" si="8"/>
        <v>0</v>
      </c>
      <c r="L18" s="371">
        <f t="shared" si="8"/>
        <v>10.2</v>
      </c>
      <c r="M18" s="371">
        <f t="shared" si="8"/>
        <v>20</v>
      </c>
      <c r="N18" s="371">
        <f t="shared" si="8"/>
        <v>3</v>
      </c>
      <c r="O18" s="371">
        <f t="shared" si="8"/>
        <v>0</v>
      </c>
    </row>
    <row r="19" spans="1:15" ht="28.5" customHeight="1" thickBot="1">
      <c r="A19" s="99" t="s">
        <v>182</v>
      </c>
      <c r="B19" s="111" t="s">
        <v>118</v>
      </c>
      <c r="C19" s="130" t="s">
        <v>194</v>
      </c>
      <c r="D19" s="140" t="s">
        <v>579</v>
      </c>
      <c r="E19" s="377">
        <f>I19+M19+N19+O19</f>
        <v>35</v>
      </c>
      <c r="F19" s="394">
        <v>10</v>
      </c>
      <c r="G19" s="395">
        <v>1</v>
      </c>
      <c r="H19" s="395">
        <v>1</v>
      </c>
      <c r="I19" s="376">
        <f>SUM(F19:H19)</f>
        <v>12</v>
      </c>
      <c r="J19" s="396">
        <v>9.8</v>
      </c>
      <c r="K19" s="396">
        <v>0</v>
      </c>
      <c r="L19" s="397">
        <v>10.2</v>
      </c>
      <c r="M19" s="376">
        <f>SUM(J19:L19)</f>
        <v>20</v>
      </c>
      <c r="N19" s="376">
        <v>3</v>
      </c>
      <c r="O19" s="376">
        <v>0</v>
      </c>
    </row>
    <row r="20" spans="1:15" ht="15.75" customHeight="1" thickBot="1">
      <c r="A20" s="154"/>
      <c r="B20" s="87"/>
      <c r="C20" s="153"/>
      <c r="D20" s="180" t="s">
        <v>342</v>
      </c>
      <c r="E20" s="398"/>
      <c r="F20" s="399"/>
      <c r="G20" s="400"/>
      <c r="H20" s="400"/>
      <c r="I20" s="401"/>
      <c r="J20" s="402"/>
      <c r="K20" s="402"/>
      <c r="L20" s="403"/>
      <c r="M20" s="404"/>
      <c r="N20" s="404"/>
      <c r="O20" s="404"/>
    </row>
    <row r="21" spans="1:15" ht="24" customHeight="1" hidden="1" thickBot="1">
      <c r="A21" s="150" t="s">
        <v>157</v>
      </c>
      <c r="B21" s="16" t="s">
        <v>117</v>
      </c>
      <c r="C21" s="107" t="s">
        <v>94</v>
      </c>
      <c r="D21" s="181" t="s">
        <v>95</v>
      </c>
      <c r="E21" s="405">
        <f t="shared" si="3"/>
        <v>0</v>
      </c>
      <c r="F21" s="406"/>
      <c r="G21" s="407"/>
      <c r="H21" s="407"/>
      <c r="I21" s="408">
        <f>I22+I25</f>
        <v>0</v>
      </c>
      <c r="J21" s="409"/>
      <c r="K21" s="409"/>
      <c r="L21" s="406"/>
      <c r="M21" s="408">
        <f>M22+M25</f>
        <v>0</v>
      </c>
      <c r="N21" s="408">
        <f>N22+N25</f>
        <v>0</v>
      </c>
      <c r="O21" s="408">
        <f>O22+O25</f>
        <v>0</v>
      </c>
    </row>
    <row r="22" spans="1:15" ht="27" customHeight="1" hidden="1">
      <c r="A22" s="159" t="s">
        <v>158</v>
      </c>
      <c r="B22" s="155" t="s">
        <v>472</v>
      </c>
      <c r="C22" s="121" t="s">
        <v>96</v>
      </c>
      <c r="D22" s="122" t="s">
        <v>97</v>
      </c>
      <c r="E22" s="410">
        <f t="shared" si="3"/>
        <v>0</v>
      </c>
      <c r="F22" s="411"/>
      <c r="G22" s="411"/>
      <c r="H22" s="411"/>
      <c r="I22" s="412">
        <f>I24</f>
        <v>0</v>
      </c>
      <c r="J22" s="413"/>
      <c r="K22" s="413"/>
      <c r="L22" s="411"/>
      <c r="M22" s="412">
        <f>M24</f>
        <v>0</v>
      </c>
      <c r="N22" s="412">
        <f>N24</f>
        <v>0</v>
      </c>
      <c r="O22" s="412">
        <f>O24</f>
        <v>0</v>
      </c>
    </row>
    <row r="23" spans="1:15" ht="63.75" customHeight="1" hidden="1">
      <c r="A23" s="160" t="s">
        <v>83</v>
      </c>
      <c r="B23" s="156" t="s">
        <v>472</v>
      </c>
      <c r="C23" s="130" t="s">
        <v>183</v>
      </c>
      <c r="D23" s="126" t="s">
        <v>606</v>
      </c>
      <c r="E23" s="410">
        <f t="shared" si="3"/>
        <v>0</v>
      </c>
      <c r="F23" s="414"/>
      <c r="G23" s="414"/>
      <c r="H23" s="414"/>
      <c r="I23" s="415">
        <f>I24</f>
        <v>0</v>
      </c>
      <c r="J23" s="416"/>
      <c r="K23" s="416"/>
      <c r="L23" s="414"/>
      <c r="M23" s="415">
        <f>M24</f>
        <v>0</v>
      </c>
      <c r="N23" s="415">
        <f>N24</f>
        <v>0</v>
      </c>
      <c r="O23" s="415">
        <f>O24</f>
        <v>0</v>
      </c>
    </row>
    <row r="24" spans="1:15" ht="50.25" customHeight="1" hidden="1">
      <c r="A24" s="99" t="s">
        <v>178</v>
      </c>
      <c r="B24" s="156" t="s">
        <v>472</v>
      </c>
      <c r="C24" s="134" t="s">
        <v>98</v>
      </c>
      <c r="D24" s="124" t="s">
        <v>275</v>
      </c>
      <c r="E24" s="410">
        <f t="shared" si="3"/>
        <v>0</v>
      </c>
      <c r="F24" s="417"/>
      <c r="G24" s="417"/>
      <c r="H24" s="417"/>
      <c r="I24" s="418">
        <v>0</v>
      </c>
      <c r="J24" s="419"/>
      <c r="K24" s="419"/>
      <c r="L24" s="420"/>
      <c r="M24" s="418">
        <v>0</v>
      </c>
      <c r="N24" s="418">
        <v>0</v>
      </c>
      <c r="O24" s="418">
        <v>0</v>
      </c>
    </row>
    <row r="25" spans="1:15" ht="18" customHeight="1" hidden="1">
      <c r="A25" s="161" t="s">
        <v>159</v>
      </c>
      <c r="B25" s="157" t="s">
        <v>472</v>
      </c>
      <c r="C25" s="131" t="s">
        <v>99</v>
      </c>
      <c r="D25" s="122" t="s">
        <v>100</v>
      </c>
      <c r="E25" s="410">
        <f t="shared" si="3"/>
        <v>0</v>
      </c>
      <c r="F25" s="411"/>
      <c r="G25" s="411"/>
      <c r="H25" s="411"/>
      <c r="I25" s="421">
        <f>I26</f>
        <v>0</v>
      </c>
      <c r="J25" s="422"/>
      <c r="K25" s="422"/>
      <c r="L25" s="423"/>
      <c r="M25" s="421">
        <f aca="true" t="shared" si="9" ref="M25:O26">M26</f>
        <v>0</v>
      </c>
      <c r="N25" s="421">
        <f t="shared" si="9"/>
        <v>0</v>
      </c>
      <c r="O25" s="421">
        <f t="shared" si="9"/>
        <v>0</v>
      </c>
    </row>
    <row r="26" spans="1:15" ht="41.25" customHeight="1" hidden="1">
      <c r="A26" s="99" t="s">
        <v>163</v>
      </c>
      <c r="B26" s="156" t="s">
        <v>472</v>
      </c>
      <c r="C26" s="130" t="s">
        <v>101</v>
      </c>
      <c r="D26" s="104" t="s">
        <v>102</v>
      </c>
      <c r="E26" s="410">
        <f t="shared" si="3"/>
        <v>0</v>
      </c>
      <c r="F26" s="424"/>
      <c r="G26" s="424"/>
      <c r="H26" s="424"/>
      <c r="I26" s="415">
        <f>I27</f>
        <v>0</v>
      </c>
      <c r="J26" s="416"/>
      <c r="K26" s="416"/>
      <c r="L26" s="414"/>
      <c r="M26" s="415">
        <f t="shared" si="9"/>
        <v>0</v>
      </c>
      <c r="N26" s="415">
        <f t="shared" si="9"/>
        <v>0</v>
      </c>
      <c r="O26" s="415">
        <f t="shared" si="9"/>
        <v>0</v>
      </c>
    </row>
    <row r="27" spans="1:15" ht="50.25" customHeight="1" hidden="1" thickBot="1">
      <c r="A27" s="162" t="s">
        <v>178</v>
      </c>
      <c r="B27" s="158" t="s">
        <v>472</v>
      </c>
      <c r="C27" s="132" t="s">
        <v>103</v>
      </c>
      <c r="D27" s="125" t="s">
        <v>276</v>
      </c>
      <c r="E27" s="410">
        <f t="shared" si="3"/>
        <v>0</v>
      </c>
      <c r="F27" s="425"/>
      <c r="G27" s="425"/>
      <c r="H27" s="425"/>
      <c r="I27" s="426">
        <v>0</v>
      </c>
      <c r="J27" s="427"/>
      <c r="K27" s="427"/>
      <c r="L27" s="428"/>
      <c r="M27" s="426">
        <v>0</v>
      </c>
      <c r="N27" s="426">
        <v>0</v>
      </c>
      <c r="O27" s="426">
        <v>0</v>
      </c>
    </row>
    <row r="28" spans="1:15" ht="25.5" customHeight="1" thickBot="1">
      <c r="A28" s="253" t="s">
        <v>157</v>
      </c>
      <c r="B28" s="144" t="s">
        <v>117</v>
      </c>
      <c r="C28" s="145" t="s">
        <v>40</v>
      </c>
      <c r="D28" s="181" t="s">
        <v>39</v>
      </c>
      <c r="E28" s="366">
        <f t="shared" si="3"/>
        <v>0</v>
      </c>
      <c r="F28" s="406"/>
      <c r="G28" s="407"/>
      <c r="H28" s="407"/>
      <c r="I28" s="366">
        <f>I29</f>
        <v>0</v>
      </c>
      <c r="J28" s="409"/>
      <c r="K28" s="409"/>
      <c r="L28" s="406"/>
      <c r="M28" s="366">
        <f aca="true" t="shared" si="10" ref="M28:O29">M29</f>
        <v>0</v>
      </c>
      <c r="N28" s="366">
        <f t="shared" si="10"/>
        <v>0</v>
      </c>
      <c r="O28" s="366">
        <f t="shared" si="10"/>
        <v>0</v>
      </c>
    </row>
    <row r="29" spans="1:15" ht="25.5" customHeight="1">
      <c r="A29" s="169" t="s">
        <v>300</v>
      </c>
      <c r="B29" s="172" t="s">
        <v>117</v>
      </c>
      <c r="C29" s="173" t="s">
        <v>41</v>
      </c>
      <c r="D29" s="122" t="s">
        <v>42</v>
      </c>
      <c r="E29" s="371">
        <f t="shared" si="3"/>
        <v>0</v>
      </c>
      <c r="F29" s="411"/>
      <c r="G29" s="429"/>
      <c r="H29" s="429"/>
      <c r="I29" s="430">
        <f>I30</f>
        <v>0</v>
      </c>
      <c r="J29" s="413"/>
      <c r="K29" s="413"/>
      <c r="L29" s="411"/>
      <c r="M29" s="430">
        <f t="shared" si="10"/>
        <v>0</v>
      </c>
      <c r="N29" s="430">
        <f t="shared" si="10"/>
        <v>0</v>
      </c>
      <c r="O29" s="430">
        <f t="shared" si="10"/>
        <v>0</v>
      </c>
    </row>
    <row r="30" spans="1:15" ht="115.5" customHeight="1">
      <c r="A30" s="160" t="s">
        <v>320</v>
      </c>
      <c r="B30" s="111" t="s">
        <v>117</v>
      </c>
      <c r="C30" s="130" t="s">
        <v>44</v>
      </c>
      <c r="D30" s="126" t="s">
        <v>277</v>
      </c>
      <c r="E30" s="377">
        <f t="shared" si="3"/>
        <v>0</v>
      </c>
      <c r="F30" s="414"/>
      <c r="G30" s="431"/>
      <c r="H30" s="431"/>
      <c r="I30" s="432">
        <f>SUM(I31:I32)</f>
        <v>0</v>
      </c>
      <c r="J30" s="416"/>
      <c r="K30" s="416"/>
      <c r="L30" s="414"/>
      <c r="M30" s="432">
        <f>SUM(M31:M32)</f>
        <v>0</v>
      </c>
      <c r="N30" s="432">
        <f>SUM(N31:N32)</f>
        <v>0</v>
      </c>
      <c r="O30" s="432">
        <f>SUM(O31:O32)</f>
        <v>0</v>
      </c>
    </row>
    <row r="31" spans="1:15" ht="84" customHeight="1">
      <c r="A31" s="170" t="s">
        <v>178</v>
      </c>
      <c r="B31" s="133" t="s">
        <v>43</v>
      </c>
      <c r="C31" s="134" t="s">
        <v>278</v>
      </c>
      <c r="D31" s="127" t="s">
        <v>279</v>
      </c>
      <c r="E31" s="377">
        <f t="shared" si="3"/>
        <v>0</v>
      </c>
      <c r="F31" s="417"/>
      <c r="G31" s="433"/>
      <c r="H31" s="433"/>
      <c r="I31" s="434">
        <v>0</v>
      </c>
      <c r="J31" s="435"/>
      <c r="K31" s="435"/>
      <c r="L31" s="417"/>
      <c r="M31" s="434">
        <v>0</v>
      </c>
      <c r="N31" s="434">
        <v>0</v>
      </c>
      <c r="O31" s="434">
        <v>0</v>
      </c>
    </row>
    <row r="32" spans="1:15" ht="75.75" customHeight="1" thickBot="1">
      <c r="A32" s="162" t="s">
        <v>179</v>
      </c>
      <c r="B32" s="174" t="s">
        <v>117</v>
      </c>
      <c r="C32" s="175" t="s">
        <v>608</v>
      </c>
      <c r="D32" s="127" t="s">
        <v>607</v>
      </c>
      <c r="E32" s="377">
        <f t="shared" si="3"/>
        <v>0</v>
      </c>
      <c r="F32" s="425"/>
      <c r="G32" s="436"/>
      <c r="H32" s="436"/>
      <c r="I32" s="437">
        <v>0</v>
      </c>
      <c r="J32" s="427"/>
      <c r="K32" s="427"/>
      <c r="L32" s="428"/>
      <c r="M32" s="437">
        <v>0</v>
      </c>
      <c r="N32" s="437">
        <v>0</v>
      </c>
      <c r="O32" s="437">
        <v>0</v>
      </c>
    </row>
    <row r="33" spans="1:15" ht="27" customHeight="1" hidden="1" thickBot="1">
      <c r="A33" s="150" t="s">
        <v>560</v>
      </c>
      <c r="B33" s="16" t="s">
        <v>117</v>
      </c>
      <c r="C33" s="107" t="s">
        <v>89</v>
      </c>
      <c r="D33" s="181" t="s">
        <v>90</v>
      </c>
      <c r="E33" s="410">
        <f t="shared" si="3"/>
        <v>0</v>
      </c>
      <c r="F33" s="406"/>
      <c r="G33" s="407"/>
      <c r="H33" s="407"/>
      <c r="I33" s="408">
        <f>I34</f>
        <v>0</v>
      </c>
      <c r="J33" s="409"/>
      <c r="K33" s="409"/>
      <c r="L33" s="406"/>
      <c r="M33" s="408">
        <f>M34</f>
        <v>0</v>
      </c>
      <c r="N33" s="408">
        <f>N34</f>
        <v>0</v>
      </c>
      <c r="O33" s="408">
        <f>O34</f>
        <v>0</v>
      </c>
    </row>
    <row r="34" spans="1:15" ht="50.25" customHeight="1" hidden="1">
      <c r="A34" s="169" t="s">
        <v>195</v>
      </c>
      <c r="B34" s="155" t="s">
        <v>472</v>
      </c>
      <c r="C34" s="163" t="s">
        <v>91</v>
      </c>
      <c r="D34" s="165" t="s">
        <v>571</v>
      </c>
      <c r="E34" s="410">
        <f t="shared" si="3"/>
        <v>0</v>
      </c>
      <c r="F34" s="411"/>
      <c r="G34" s="411"/>
      <c r="H34" s="411"/>
      <c r="I34" s="412">
        <f>SUM(I35:I36)</f>
        <v>0</v>
      </c>
      <c r="J34" s="413"/>
      <c r="K34" s="413"/>
      <c r="L34" s="411"/>
      <c r="M34" s="412">
        <f>SUM(M35:M36)</f>
        <v>0</v>
      </c>
      <c r="N34" s="412">
        <f>SUM(N35:N36)</f>
        <v>0</v>
      </c>
      <c r="O34" s="412">
        <f>SUM(O35:O36)</f>
        <v>0</v>
      </c>
    </row>
    <row r="35" spans="1:15" ht="80.25" customHeight="1" hidden="1">
      <c r="A35" s="160" t="s">
        <v>80</v>
      </c>
      <c r="B35" s="156" t="s">
        <v>472</v>
      </c>
      <c r="C35" s="141" t="s">
        <v>92</v>
      </c>
      <c r="D35" s="166" t="s">
        <v>572</v>
      </c>
      <c r="E35" s="410">
        <f t="shared" si="3"/>
        <v>0</v>
      </c>
      <c r="F35" s="414"/>
      <c r="G35" s="414"/>
      <c r="H35" s="414"/>
      <c r="I35" s="438">
        <v>0</v>
      </c>
      <c r="J35" s="439"/>
      <c r="K35" s="439"/>
      <c r="L35" s="440"/>
      <c r="M35" s="438">
        <v>0</v>
      </c>
      <c r="N35" s="438">
        <v>0</v>
      </c>
      <c r="O35" s="438">
        <v>0</v>
      </c>
    </row>
    <row r="36" spans="1:15" ht="77.25" customHeight="1" hidden="1">
      <c r="A36" s="160" t="s">
        <v>196</v>
      </c>
      <c r="B36" s="156" t="s">
        <v>472</v>
      </c>
      <c r="C36" s="141" t="s">
        <v>93</v>
      </c>
      <c r="D36" s="166" t="s">
        <v>260</v>
      </c>
      <c r="E36" s="410">
        <f t="shared" si="3"/>
        <v>0</v>
      </c>
      <c r="F36" s="414"/>
      <c r="G36" s="414"/>
      <c r="H36" s="414"/>
      <c r="I36" s="438">
        <v>0</v>
      </c>
      <c r="J36" s="439"/>
      <c r="K36" s="439"/>
      <c r="L36" s="440"/>
      <c r="M36" s="438">
        <v>0</v>
      </c>
      <c r="N36" s="438">
        <v>0</v>
      </c>
      <c r="O36" s="438">
        <v>0</v>
      </c>
    </row>
    <row r="37" spans="1:15" ht="17.25" customHeight="1" hidden="1">
      <c r="A37" s="98" t="s">
        <v>217</v>
      </c>
      <c r="B37" s="157" t="s">
        <v>472</v>
      </c>
      <c r="C37" s="142" t="s">
        <v>218</v>
      </c>
      <c r="D37" s="167" t="s">
        <v>219</v>
      </c>
      <c r="E37" s="410">
        <f t="shared" si="3"/>
        <v>0</v>
      </c>
      <c r="F37" s="417"/>
      <c r="G37" s="417"/>
      <c r="H37" s="417"/>
      <c r="I37" s="441">
        <f>I38</f>
        <v>0</v>
      </c>
      <c r="J37" s="435"/>
      <c r="K37" s="435"/>
      <c r="L37" s="417"/>
      <c r="M37" s="441">
        <f>M38</f>
        <v>0</v>
      </c>
      <c r="N37" s="441">
        <f>N38</f>
        <v>0</v>
      </c>
      <c r="O37" s="441">
        <f>O38</f>
        <v>0</v>
      </c>
    </row>
    <row r="38" spans="1:15" ht="39.75" customHeight="1" hidden="1" thickBot="1">
      <c r="A38" s="171" t="s">
        <v>409</v>
      </c>
      <c r="B38" s="186" t="s">
        <v>472</v>
      </c>
      <c r="C38" s="164" t="s">
        <v>220</v>
      </c>
      <c r="D38" s="168" t="s">
        <v>221</v>
      </c>
      <c r="E38" s="410">
        <f t="shared" si="3"/>
        <v>0</v>
      </c>
      <c r="F38" s="442"/>
      <c r="G38" s="442"/>
      <c r="H38" s="442"/>
      <c r="I38" s="443">
        <v>0</v>
      </c>
      <c r="J38" s="444"/>
      <c r="K38" s="444"/>
      <c r="L38" s="445"/>
      <c r="M38" s="443">
        <v>0</v>
      </c>
      <c r="N38" s="443">
        <v>0</v>
      </c>
      <c r="O38" s="443">
        <v>0</v>
      </c>
    </row>
    <row r="39" spans="1:15" ht="14.25" customHeight="1" thickBot="1">
      <c r="A39" s="253" t="s">
        <v>559</v>
      </c>
      <c r="B39" s="16" t="s">
        <v>117</v>
      </c>
      <c r="C39" s="107" t="s">
        <v>141</v>
      </c>
      <c r="D39" s="102" t="s">
        <v>580</v>
      </c>
      <c r="E39" s="392">
        <f t="shared" si="3"/>
        <v>2834.2</v>
      </c>
      <c r="F39" s="383">
        <f aca="true" t="shared" si="11" ref="F39:L39">F47+F40</f>
        <v>54.199999999999996</v>
      </c>
      <c r="G39" s="446">
        <f t="shared" si="11"/>
        <v>145.8</v>
      </c>
      <c r="H39" s="446">
        <f t="shared" si="11"/>
        <v>79</v>
      </c>
      <c r="I39" s="447">
        <f t="shared" si="11"/>
        <v>279</v>
      </c>
      <c r="J39" s="393">
        <f t="shared" si="11"/>
        <v>337.1</v>
      </c>
      <c r="K39" s="384">
        <f t="shared" si="11"/>
        <v>350.1</v>
      </c>
      <c r="L39" s="384">
        <f t="shared" si="11"/>
        <v>162.8</v>
      </c>
      <c r="M39" s="392">
        <f>M40+M41+M43+M45+M47</f>
        <v>850</v>
      </c>
      <c r="N39" s="392">
        <f>N40+N41+N43+N45+N47</f>
        <v>1066</v>
      </c>
      <c r="O39" s="392">
        <f>O40+O41+O43+O45+O47</f>
        <v>639.2</v>
      </c>
    </row>
    <row r="40" spans="1:15" ht="72.75" customHeight="1">
      <c r="A40" s="169" t="s">
        <v>615</v>
      </c>
      <c r="B40" s="259" t="s">
        <v>117</v>
      </c>
      <c r="C40" s="185" t="s">
        <v>142</v>
      </c>
      <c r="D40" s="260" t="s">
        <v>581</v>
      </c>
      <c r="E40" s="371">
        <f t="shared" si="3"/>
        <v>998</v>
      </c>
      <c r="F40" s="372">
        <v>47.3</v>
      </c>
      <c r="G40" s="448">
        <v>105.8</v>
      </c>
      <c r="H40" s="449">
        <v>71.9</v>
      </c>
      <c r="I40" s="450">
        <f>SUM(F40:H40)</f>
        <v>225</v>
      </c>
      <c r="J40" s="387">
        <v>90.8</v>
      </c>
      <c r="K40" s="387">
        <v>144.3</v>
      </c>
      <c r="L40" s="388">
        <v>70.9</v>
      </c>
      <c r="M40" s="386">
        <f>SUM(J40:L40)</f>
        <v>306</v>
      </c>
      <c r="N40" s="386">
        <v>284</v>
      </c>
      <c r="O40" s="386">
        <v>183</v>
      </c>
    </row>
    <row r="41" spans="1:15" ht="24.75" customHeight="1" hidden="1">
      <c r="A41" s="98" t="s">
        <v>410</v>
      </c>
      <c r="B41" s="118" t="s">
        <v>117</v>
      </c>
      <c r="C41" s="119" t="s">
        <v>203</v>
      </c>
      <c r="D41" s="117" t="s">
        <v>204</v>
      </c>
      <c r="E41" s="377">
        <f t="shared" si="3"/>
        <v>0</v>
      </c>
      <c r="F41" s="378"/>
      <c r="G41" s="448"/>
      <c r="H41" s="449"/>
      <c r="I41" s="326">
        <f>I42</f>
        <v>0</v>
      </c>
      <c r="J41" s="451"/>
      <c r="K41" s="451"/>
      <c r="L41" s="452"/>
      <c r="M41" s="326">
        <f>M42</f>
        <v>0</v>
      </c>
      <c r="N41" s="326">
        <f>N42</f>
        <v>0</v>
      </c>
      <c r="O41" s="326">
        <f>O42</f>
        <v>0</v>
      </c>
    </row>
    <row r="42" spans="1:15" s="91" customFormat="1" ht="51.75" customHeight="1" hidden="1">
      <c r="A42" s="99" t="s">
        <v>197</v>
      </c>
      <c r="B42" s="112" t="s">
        <v>117</v>
      </c>
      <c r="C42" s="108" t="s">
        <v>205</v>
      </c>
      <c r="D42" s="146" t="s">
        <v>222</v>
      </c>
      <c r="E42" s="377">
        <f t="shared" si="3"/>
        <v>0</v>
      </c>
      <c r="F42" s="374"/>
      <c r="G42" s="453"/>
      <c r="H42" s="454"/>
      <c r="I42" s="455"/>
      <c r="J42" s="327"/>
      <c r="K42" s="327"/>
      <c r="L42" s="334"/>
      <c r="M42" s="455"/>
      <c r="N42" s="455"/>
      <c r="O42" s="455"/>
    </row>
    <row r="43" spans="1:15" s="91" customFormat="1" ht="27.75" customHeight="1" hidden="1">
      <c r="A43" s="98" t="s">
        <v>198</v>
      </c>
      <c r="B43" s="118" t="s">
        <v>117</v>
      </c>
      <c r="C43" s="119" t="s">
        <v>206</v>
      </c>
      <c r="D43" s="117" t="s">
        <v>207</v>
      </c>
      <c r="E43" s="377">
        <f t="shared" si="3"/>
        <v>0</v>
      </c>
      <c r="F43" s="378"/>
      <c r="G43" s="448"/>
      <c r="H43" s="449"/>
      <c r="I43" s="326">
        <f>I44</f>
        <v>0</v>
      </c>
      <c r="J43" s="451"/>
      <c r="K43" s="451"/>
      <c r="L43" s="452"/>
      <c r="M43" s="326">
        <f>M44</f>
        <v>0</v>
      </c>
      <c r="N43" s="326">
        <f>N44</f>
        <v>0</v>
      </c>
      <c r="O43" s="326">
        <f>O44</f>
        <v>0</v>
      </c>
    </row>
    <row r="44" spans="1:15" s="91" customFormat="1" ht="51.75" customHeight="1" hidden="1">
      <c r="A44" s="160" t="s">
        <v>199</v>
      </c>
      <c r="B44" s="9" t="s">
        <v>117</v>
      </c>
      <c r="C44" s="108" t="s">
        <v>223</v>
      </c>
      <c r="D44" s="140" t="s">
        <v>261</v>
      </c>
      <c r="E44" s="377">
        <f t="shared" si="3"/>
        <v>0</v>
      </c>
      <c r="F44" s="394"/>
      <c r="G44" s="453"/>
      <c r="H44" s="454"/>
      <c r="I44" s="455"/>
      <c r="J44" s="327"/>
      <c r="K44" s="327"/>
      <c r="L44" s="334"/>
      <c r="M44" s="455"/>
      <c r="N44" s="455"/>
      <c r="O44" s="455"/>
    </row>
    <row r="45" spans="1:15" s="91" customFormat="1" ht="15" customHeight="1" hidden="1">
      <c r="A45" s="97" t="s">
        <v>200</v>
      </c>
      <c r="B45" s="118" t="s">
        <v>117</v>
      </c>
      <c r="C45" s="119" t="s">
        <v>224</v>
      </c>
      <c r="D45" s="117" t="s">
        <v>225</v>
      </c>
      <c r="E45" s="377">
        <f t="shared" si="3"/>
        <v>0</v>
      </c>
      <c r="F45" s="378"/>
      <c r="G45" s="448"/>
      <c r="H45" s="449"/>
      <c r="I45" s="326">
        <f>I46</f>
        <v>0</v>
      </c>
      <c r="J45" s="451"/>
      <c r="K45" s="451"/>
      <c r="L45" s="452"/>
      <c r="M45" s="326">
        <f>M46</f>
        <v>0</v>
      </c>
      <c r="N45" s="326">
        <f>N46</f>
        <v>0</v>
      </c>
      <c r="O45" s="326">
        <f>O46</f>
        <v>0</v>
      </c>
    </row>
    <row r="46" spans="1:15" s="91" customFormat="1" ht="63.75" customHeight="1" hidden="1">
      <c r="A46" s="100" t="s">
        <v>201</v>
      </c>
      <c r="B46" s="9" t="s">
        <v>117</v>
      </c>
      <c r="C46" s="108" t="s">
        <v>226</v>
      </c>
      <c r="D46" s="140" t="s">
        <v>227</v>
      </c>
      <c r="E46" s="377">
        <f t="shared" si="3"/>
        <v>0</v>
      </c>
      <c r="F46" s="394"/>
      <c r="G46" s="453"/>
      <c r="H46" s="454"/>
      <c r="I46" s="455"/>
      <c r="J46" s="327"/>
      <c r="K46" s="327"/>
      <c r="L46" s="334"/>
      <c r="M46" s="455"/>
      <c r="N46" s="455"/>
      <c r="O46" s="455"/>
    </row>
    <row r="47" spans="1:15" ht="27" customHeight="1">
      <c r="A47" s="97" t="s">
        <v>682</v>
      </c>
      <c r="B47" s="118" t="s">
        <v>117</v>
      </c>
      <c r="C47" s="119" t="s">
        <v>208</v>
      </c>
      <c r="D47" s="120" t="s">
        <v>583</v>
      </c>
      <c r="E47" s="377">
        <f>E48</f>
        <v>1836.2</v>
      </c>
      <c r="F47" s="377">
        <f aca="true" t="shared" si="12" ref="F47:O47">F48</f>
        <v>6.9</v>
      </c>
      <c r="G47" s="377">
        <f t="shared" si="12"/>
        <v>40</v>
      </c>
      <c r="H47" s="377">
        <f t="shared" si="12"/>
        <v>7.1</v>
      </c>
      <c r="I47" s="377">
        <f t="shared" si="12"/>
        <v>54</v>
      </c>
      <c r="J47" s="377">
        <f t="shared" si="12"/>
        <v>246.3</v>
      </c>
      <c r="K47" s="377">
        <f t="shared" si="12"/>
        <v>205.79999999999998</v>
      </c>
      <c r="L47" s="377">
        <f t="shared" si="12"/>
        <v>91.9</v>
      </c>
      <c r="M47" s="377">
        <f t="shared" si="12"/>
        <v>544</v>
      </c>
      <c r="N47" s="377">
        <f t="shared" si="12"/>
        <v>782</v>
      </c>
      <c r="O47" s="377">
        <f t="shared" si="12"/>
        <v>456.2</v>
      </c>
    </row>
    <row r="48" spans="1:15" ht="92.25" customHeight="1">
      <c r="A48" s="100" t="s">
        <v>340</v>
      </c>
      <c r="B48" s="112" t="s">
        <v>117</v>
      </c>
      <c r="C48" s="108" t="s">
        <v>244</v>
      </c>
      <c r="D48" s="140" t="s">
        <v>245</v>
      </c>
      <c r="E48" s="377">
        <f>E49+E50+E51</f>
        <v>1836.2</v>
      </c>
      <c r="F48" s="377">
        <f aca="true" t="shared" si="13" ref="F48:O48">F49+F50+F51</f>
        <v>6.9</v>
      </c>
      <c r="G48" s="377">
        <f t="shared" si="13"/>
        <v>40</v>
      </c>
      <c r="H48" s="377">
        <f t="shared" si="13"/>
        <v>7.1</v>
      </c>
      <c r="I48" s="377">
        <f t="shared" si="13"/>
        <v>54</v>
      </c>
      <c r="J48" s="377">
        <f t="shared" si="13"/>
        <v>246.3</v>
      </c>
      <c r="K48" s="377">
        <f t="shared" si="13"/>
        <v>205.79999999999998</v>
      </c>
      <c r="L48" s="377">
        <f t="shared" si="13"/>
        <v>91.9</v>
      </c>
      <c r="M48" s="377">
        <f t="shared" si="13"/>
        <v>544</v>
      </c>
      <c r="N48" s="377">
        <f t="shared" si="13"/>
        <v>782</v>
      </c>
      <c r="O48" s="377">
        <f t="shared" si="13"/>
        <v>456.2</v>
      </c>
    </row>
    <row r="49" spans="1:15" ht="48.75" customHeight="1">
      <c r="A49" s="176" t="s">
        <v>178</v>
      </c>
      <c r="B49" s="151" t="s">
        <v>71</v>
      </c>
      <c r="C49" s="113" t="s">
        <v>228</v>
      </c>
      <c r="D49" s="92" t="s">
        <v>229</v>
      </c>
      <c r="E49" s="377">
        <f>I49+M49+N49+O49</f>
        <v>48</v>
      </c>
      <c r="F49" s="374">
        <v>1.5</v>
      </c>
      <c r="G49" s="453">
        <v>16</v>
      </c>
      <c r="H49" s="454">
        <v>2.5</v>
      </c>
      <c r="I49" s="457">
        <f>SUM(F49:H49)</f>
        <v>20</v>
      </c>
      <c r="J49" s="396">
        <v>5.9</v>
      </c>
      <c r="K49" s="396">
        <v>5.2</v>
      </c>
      <c r="L49" s="397">
        <v>1.9</v>
      </c>
      <c r="M49" s="457">
        <f>SUM(J49:L49)</f>
        <v>13.000000000000002</v>
      </c>
      <c r="N49" s="457">
        <v>10</v>
      </c>
      <c r="O49" s="457">
        <v>5</v>
      </c>
    </row>
    <row r="50" spans="1:15" ht="72.75" customHeight="1">
      <c r="A50" s="211" t="s">
        <v>179</v>
      </c>
      <c r="B50" s="212" t="s">
        <v>413</v>
      </c>
      <c r="C50" s="113" t="s">
        <v>228</v>
      </c>
      <c r="D50" s="92" t="s">
        <v>229</v>
      </c>
      <c r="E50" s="377">
        <f>I50+M50+N50+O50</f>
        <v>1733</v>
      </c>
      <c r="F50" s="374">
        <v>1</v>
      </c>
      <c r="G50" s="453">
        <v>19</v>
      </c>
      <c r="H50" s="454">
        <v>3</v>
      </c>
      <c r="I50" s="457">
        <f>SUM(F50:H50)</f>
        <v>23</v>
      </c>
      <c r="J50" s="396">
        <v>230</v>
      </c>
      <c r="K50" s="458">
        <v>199</v>
      </c>
      <c r="L50" s="459">
        <v>71</v>
      </c>
      <c r="M50" s="457">
        <f>SUM(J50:L50)</f>
        <v>500</v>
      </c>
      <c r="N50" s="437">
        <v>760</v>
      </c>
      <c r="O50" s="437">
        <v>450</v>
      </c>
    </row>
    <row r="51" spans="1:15" ht="51" customHeight="1" thickBot="1">
      <c r="A51" s="211" t="s">
        <v>181</v>
      </c>
      <c r="B51" s="261" t="s">
        <v>71</v>
      </c>
      <c r="C51" s="262" t="s">
        <v>230</v>
      </c>
      <c r="D51" s="213" t="s">
        <v>613</v>
      </c>
      <c r="E51" s="377">
        <f>I51+M51+N51+O51</f>
        <v>55.2</v>
      </c>
      <c r="F51" s="374">
        <v>4.4</v>
      </c>
      <c r="G51" s="460">
        <v>5</v>
      </c>
      <c r="H51" s="461">
        <v>1.6</v>
      </c>
      <c r="I51" s="437">
        <f>SUM(F51:H51)</f>
        <v>11</v>
      </c>
      <c r="J51" s="458">
        <v>10.4</v>
      </c>
      <c r="K51" s="458">
        <v>1.6</v>
      </c>
      <c r="L51" s="459">
        <v>19</v>
      </c>
      <c r="M51" s="457">
        <f>SUM(J51:L51)</f>
        <v>31</v>
      </c>
      <c r="N51" s="437">
        <v>12</v>
      </c>
      <c r="O51" s="437">
        <v>1.2</v>
      </c>
    </row>
    <row r="52" spans="1:15" ht="19.5" customHeight="1" thickBot="1">
      <c r="A52" s="253" t="s">
        <v>560</v>
      </c>
      <c r="B52" s="263" t="s">
        <v>117</v>
      </c>
      <c r="C52" s="107" t="s">
        <v>55</v>
      </c>
      <c r="D52" s="181" t="s">
        <v>56</v>
      </c>
      <c r="E52" s="392">
        <f t="shared" si="3"/>
        <v>0</v>
      </c>
      <c r="F52" s="462"/>
      <c r="G52" s="463"/>
      <c r="H52" s="464"/>
      <c r="I52" s="392">
        <f>I55</f>
        <v>0</v>
      </c>
      <c r="J52" s="465"/>
      <c r="K52" s="462"/>
      <c r="L52" s="466"/>
      <c r="M52" s="392">
        <f>M55</f>
        <v>0</v>
      </c>
      <c r="N52" s="392">
        <f>N55</f>
        <v>0</v>
      </c>
      <c r="O52" s="392">
        <f>O55</f>
        <v>0</v>
      </c>
    </row>
    <row r="53" spans="1:15" ht="15.75" customHeight="1">
      <c r="A53" s="169" t="s">
        <v>616</v>
      </c>
      <c r="B53" s="172" t="s">
        <v>472</v>
      </c>
      <c r="C53" s="265" t="s">
        <v>160</v>
      </c>
      <c r="D53" s="165" t="s">
        <v>161</v>
      </c>
      <c r="E53" s="371">
        <f t="shared" si="3"/>
        <v>0</v>
      </c>
      <c r="F53" s="413"/>
      <c r="G53" s="467"/>
      <c r="H53" s="468"/>
      <c r="I53" s="430">
        <f>I54</f>
        <v>0</v>
      </c>
      <c r="J53" s="413"/>
      <c r="K53" s="413"/>
      <c r="L53" s="411"/>
      <c r="M53" s="430">
        <f>M54</f>
        <v>0</v>
      </c>
      <c r="N53" s="430">
        <f>N54</f>
        <v>0</v>
      </c>
      <c r="O53" s="430">
        <f>O54</f>
        <v>0</v>
      </c>
    </row>
    <row r="54" spans="1:15" ht="63.75" customHeight="1">
      <c r="A54" s="160" t="s">
        <v>80</v>
      </c>
      <c r="B54" s="152" t="s">
        <v>472</v>
      </c>
      <c r="C54" s="266" t="s">
        <v>162</v>
      </c>
      <c r="D54" s="269" t="s">
        <v>614</v>
      </c>
      <c r="E54" s="377">
        <f t="shared" si="3"/>
        <v>0</v>
      </c>
      <c r="F54" s="416"/>
      <c r="G54" s="469"/>
      <c r="H54" s="470"/>
      <c r="I54" s="432">
        <v>0</v>
      </c>
      <c r="J54" s="416"/>
      <c r="K54" s="416"/>
      <c r="L54" s="414"/>
      <c r="M54" s="432">
        <v>0</v>
      </c>
      <c r="N54" s="432">
        <v>0</v>
      </c>
      <c r="O54" s="432">
        <v>0</v>
      </c>
    </row>
    <row r="55" spans="1:15" ht="15" customHeight="1">
      <c r="A55" s="97" t="s">
        <v>683</v>
      </c>
      <c r="B55" s="118" t="s">
        <v>117</v>
      </c>
      <c r="C55" s="267" t="s">
        <v>53</v>
      </c>
      <c r="D55" s="270" t="s">
        <v>54</v>
      </c>
      <c r="E55" s="377">
        <f t="shared" si="3"/>
        <v>0</v>
      </c>
      <c r="F55" s="422"/>
      <c r="G55" s="471"/>
      <c r="H55" s="472"/>
      <c r="I55" s="456">
        <f>I57</f>
        <v>0</v>
      </c>
      <c r="J55" s="422"/>
      <c r="K55" s="422"/>
      <c r="L55" s="423"/>
      <c r="M55" s="456">
        <f>M57</f>
        <v>0</v>
      </c>
      <c r="N55" s="456">
        <f>N57</f>
        <v>0</v>
      </c>
      <c r="O55" s="456">
        <f>O57</f>
        <v>0</v>
      </c>
    </row>
    <row r="56" spans="1:15" ht="52.5" customHeight="1">
      <c r="A56" s="96" t="s">
        <v>409</v>
      </c>
      <c r="B56" s="112" t="s">
        <v>472</v>
      </c>
      <c r="C56" s="264" t="s">
        <v>246</v>
      </c>
      <c r="D56" s="271" t="s">
        <v>262</v>
      </c>
      <c r="E56" s="377">
        <f t="shared" si="3"/>
        <v>0</v>
      </c>
      <c r="F56" s="416"/>
      <c r="G56" s="469"/>
      <c r="H56" s="470"/>
      <c r="I56" s="432">
        <f>I57</f>
        <v>0</v>
      </c>
      <c r="J56" s="416"/>
      <c r="K56" s="416"/>
      <c r="L56" s="414"/>
      <c r="M56" s="432">
        <f>M57</f>
        <v>0</v>
      </c>
      <c r="N56" s="432">
        <f>N57</f>
        <v>0</v>
      </c>
      <c r="O56" s="432">
        <f>O57</f>
        <v>0</v>
      </c>
    </row>
    <row r="57" spans="1:15" ht="38.25" customHeight="1" thickBot="1">
      <c r="A57" s="177" t="s">
        <v>178</v>
      </c>
      <c r="B57" s="179" t="s">
        <v>472</v>
      </c>
      <c r="C57" s="268" t="s">
        <v>154</v>
      </c>
      <c r="D57" s="184" t="s">
        <v>263</v>
      </c>
      <c r="E57" s="377">
        <f t="shared" si="3"/>
        <v>0</v>
      </c>
      <c r="F57" s="435"/>
      <c r="G57" s="473"/>
      <c r="H57" s="474"/>
      <c r="I57" s="437">
        <v>0</v>
      </c>
      <c r="J57" s="427"/>
      <c r="K57" s="427"/>
      <c r="L57" s="428"/>
      <c r="M57" s="437">
        <v>0</v>
      </c>
      <c r="N57" s="437">
        <v>0</v>
      </c>
      <c r="O57" s="437">
        <v>0</v>
      </c>
    </row>
    <row r="58" spans="1:15" ht="23.25" customHeight="1" hidden="1" thickBot="1">
      <c r="A58" s="150" t="s">
        <v>282</v>
      </c>
      <c r="B58" s="114" t="s">
        <v>117</v>
      </c>
      <c r="C58" s="107" t="s">
        <v>38</v>
      </c>
      <c r="D58" s="181" t="s">
        <v>240</v>
      </c>
      <c r="E58" s="410">
        <f t="shared" si="3"/>
        <v>0</v>
      </c>
      <c r="F58" s="475"/>
      <c r="G58" s="476"/>
      <c r="H58" s="476"/>
      <c r="I58" s="477">
        <f>I59</f>
        <v>0</v>
      </c>
      <c r="J58" s="462"/>
      <c r="K58" s="462"/>
      <c r="L58" s="466"/>
      <c r="M58" s="477">
        <f aca="true" t="shared" si="14" ref="M58:O59">M59</f>
        <v>0</v>
      </c>
      <c r="N58" s="477">
        <f t="shared" si="14"/>
        <v>0</v>
      </c>
      <c r="O58" s="477">
        <f t="shared" si="14"/>
        <v>0</v>
      </c>
    </row>
    <row r="59" spans="1:15" ht="39" customHeight="1" hidden="1">
      <c r="A59" s="161" t="s">
        <v>81</v>
      </c>
      <c r="B59" s="147" t="s">
        <v>472</v>
      </c>
      <c r="C59" s="148" t="s">
        <v>241</v>
      </c>
      <c r="D59" s="149" t="s">
        <v>242</v>
      </c>
      <c r="E59" s="410">
        <f t="shared" si="3"/>
        <v>0</v>
      </c>
      <c r="F59" s="478"/>
      <c r="G59" s="479"/>
      <c r="H59" s="479"/>
      <c r="I59" s="412">
        <f>I60</f>
        <v>0</v>
      </c>
      <c r="J59" s="480"/>
      <c r="K59" s="480"/>
      <c r="L59" s="478"/>
      <c r="M59" s="412">
        <f t="shared" si="14"/>
        <v>0</v>
      </c>
      <c r="N59" s="412">
        <f t="shared" si="14"/>
        <v>0</v>
      </c>
      <c r="O59" s="412">
        <f t="shared" si="14"/>
        <v>0</v>
      </c>
    </row>
    <row r="60" spans="1:15" ht="52.5" customHeight="1" hidden="1" thickBot="1">
      <c r="A60" s="256" t="s">
        <v>82</v>
      </c>
      <c r="B60" s="143" t="s">
        <v>472</v>
      </c>
      <c r="C60" s="109" t="s">
        <v>399</v>
      </c>
      <c r="D60" s="103" t="s">
        <v>243</v>
      </c>
      <c r="E60" s="410">
        <f t="shared" si="3"/>
        <v>0</v>
      </c>
      <c r="F60" s="481"/>
      <c r="G60" s="482"/>
      <c r="H60" s="482"/>
      <c r="I60" s="443">
        <v>0</v>
      </c>
      <c r="J60" s="483"/>
      <c r="K60" s="483"/>
      <c r="L60" s="484"/>
      <c r="M60" s="443">
        <v>0</v>
      </c>
      <c r="N60" s="443">
        <v>0</v>
      </c>
      <c r="O60" s="443">
        <v>0</v>
      </c>
    </row>
    <row r="61" spans="1:15" ht="21" customHeight="1" thickBot="1">
      <c r="A61" s="257" t="s">
        <v>156</v>
      </c>
      <c r="B61" s="10" t="s">
        <v>117</v>
      </c>
      <c r="C61" s="106" t="s">
        <v>145</v>
      </c>
      <c r="D61" s="101" t="s">
        <v>584</v>
      </c>
      <c r="E61" s="485">
        <f>E62</f>
        <v>13831</v>
      </c>
      <c r="F61" s="485">
        <f aca="true" t="shared" si="15" ref="F61:O61">F62</f>
        <v>2178.2</v>
      </c>
      <c r="G61" s="485">
        <f t="shared" si="15"/>
        <v>0</v>
      </c>
      <c r="H61" s="485">
        <f t="shared" si="15"/>
        <v>0</v>
      </c>
      <c r="I61" s="485">
        <f t="shared" si="15"/>
        <v>2178.2</v>
      </c>
      <c r="J61" s="485">
        <f t="shared" si="15"/>
        <v>2207.1</v>
      </c>
      <c r="K61" s="485">
        <f t="shared" si="15"/>
        <v>1500</v>
      </c>
      <c r="L61" s="485">
        <f t="shared" si="15"/>
        <v>0</v>
      </c>
      <c r="M61" s="485">
        <f t="shared" si="15"/>
        <v>3708.4</v>
      </c>
      <c r="N61" s="485">
        <f t="shared" si="15"/>
        <v>5722.2</v>
      </c>
      <c r="O61" s="485">
        <f t="shared" si="15"/>
        <v>2222.2</v>
      </c>
    </row>
    <row r="62" spans="1:15" ht="24.75" customHeight="1">
      <c r="A62" s="310" t="s">
        <v>87</v>
      </c>
      <c r="B62" s="311" t="s">
        <v>115</v>
      </c>
      <c r="C62" s="312" t="s">
        <v>146</v>
      </c>
      <c r="D62" s="313" t="s">
        <v>264</v>
      </c>
      <c r="E62" s="486">
        <f>E63+E66</f>
        <v>13831</v>
      </c>
      <c r="F62" s="486">
        <f aca="true" t="shared" si="16" ref="F62:O62">F63+F66</f>
        <v>2178.2</v>
      </c>
      <c r="G62" s="486">
        <f t="shared" si="16"/>
        <v>0</v>
      </c>
      <c r="H62" s="486">
        <f t="shared" si="16"/>
        <v>0</v>
      </c>
      <c r="I62" s="486">
        <f t="shared" si="16"/>
        <v>2178.2</v>
      </c>
      <c r="J62" s="486">
        <f t="shared" si="16"/>
        <v>2207.1</v>
      </c>
      <c r="K62" s="486">
        <f t="shared" si="16"/>
        <v>1500</v>
      </c>
      <c r="L62" s="486">
        <f t="shared" si="16"/>
        <v>0</v>
      </c>
      <c r="M62" s="486">
        <f t="shared" si="16"/>
        <v>3708.4</v>
      </c>
      <c r="N62" s="486">
        <f t="shared" si="16"/>
        <v>5722.2</v>
      </c>
      <c r="O62" s="486">
        <f t="shared" si="16"/>
        <v>2222.2</v>
      </c>
    </row>
    <row r="63" spans="1:15" ht="39" customHeight="1">
      <c r="A63" s="258" t="s">
        <v>552</v>
      </c>
      <c r="B63" s="226" t="s">
        <v>117</v>
      </c>
      <c r="C63" s="314" t="s">
        <v>296</v>
      </c>
      <c r="D63" s="222" t="s">
        <v>297</v>
      </c>
      <c r="E63" s="487">
        <f>E64</f>
        <v>5000</v>
      </c>
      <c r="F63" s="487">
        <f aca="true" t="shared" si="17" ref="F63:O63">F64</f>
        <v>0</v>
      </c>
      <c r="G63" s="487">
        <f t="shared" si="17"/>
        <v>0</v>
      </c>
      <c r="H63" s="487">
        <f t="shared" si="17"/>
        <v>0</v>
      </c>
      <c r="I63" s="487">
        <f t="shared" si="17"/>
        <v>0</v>
      </c>
      <c r="J63" s="487">
        <f t="shared" si="17"/>
        <v>0</v>
      </c>
      <c r="K63" s="487">
        <f t="shared" si="17"/>
        <v>1500</v>
      </c>
      <c r="L63" s="487">
        <f t="shared" si="17"/>
        <v>0</v>
      </c>
      <c r="M63" s="487">
        <f t="shared" si="17"/>
        <v>1500</v>
      </c>
      <c r="N63" s="487">
        <f t="shared" si="17"/>
        <v>3500</v>
      </c>
      <c r="O63" s="487">
        <f t="shared" si="17"/>
        <v>0</v>
      </c>
    </row>
    <row r="64" spans="1:15" ht="16.5" customHeight="1">
      <c r="A64" s="96" t="s">
        <v>553</v>
      </c>
      <c r="B64" s="228" t="s">
        <v>117</v>
      </c>
      <c r="C64" s="224" t="s">
        <v>292</v>
      </c>
      <c r="D64" s="221" t="s">
        <v>293</v>
      </c>
      <c r="E64" s="377">
        <f>E65</f>
        <v>5000</v>
      </c>
      <c r="F64" s="377">
        <f>F65</f>
        <v>0</v>
      </c>
      <c r="G64" s="377">
        <f>G65</f>
        <v>0</v>
      </c>
      <c r="H64" s="377">
        <f>H65</f>
        <v>0</v>
      </c>
      <c r="I64" s="377">
        <f aca="true" t="shared" si="18" ref="I64:O64">I65</f>
        <v>0</v>
      </c>
      <c r="J64" s="377">
        <f t="shared" si="18"/>
        <v>0</v>
      </c>
      <c r="K64" s="377">
        <f t="shared" si="18"/>
        <v>1500</v>
      </c>
      <c r="L64" s="377">
        <f t="shared" si="18"/>
        <v>0</v>
      </c>
      <c r="M64" s="377">
        <f t="shared" si="18"/>
        <v>1500</v>
      </c>
      <c r="N64" s="377">
        <f t="shared" si="18"/>
        <v>3500</v>
      </c>
      <c r="O64" s="377">
        <f t="shared" si="18"/>
        <v>0</v>
      </c>
    </row>
    <row r="65" spans="1:15" ht="50.25" customHeight="1">
      <c r="A65" s="309" t="s">
        <v>177</v>
      </c>
      <c r="B65" s="225" t="s">
        <v>472</v>
      </c>
      <c r="C65" s="108" t="s">
        <v>294</v>
      </c>
      <c r="D65" s="92" t="s">
        <v>295</v>
      </c>
      <c r="E65" s="377">
        <f>I65+M65+N65+O65</f>
        <v>5000</v>
      </c>
      <c r="F65" s="489">
        <v>0</v>
      </c>
      <c r="G65" s="490">
        <v>0</v>
      </c>
      <c r="H65" s="491">
        <v>0</v>
      </c>
      <c r="I65" s="488">
        <v>0</v>
      </c>
      <c r="J65" s="489">
        <v>0</v>
      </c>
      <c r="K65" s="489">
        <v>1500</v>
      </c>
      <c r="L65" s="492">
        <v>0</v>
      </c>
      <c r="M65" s="488">
        <f>SUM(J65:L65)</f>
        <v>1500</v>
      </c>
      <c r="N65" s="488">
        <v>3500</v>
      </c>
      <c r="O65" s="488">
        <v>0</v>
      </c>
    </row>
    <row r="66" spans="1:15" ht="40.5" customHeight="1">
      <c r="A66" s="258" t="s">
        <v>548</v>
      </c>
      <c r="B66" s="226" t="s">
        <v>117</v>
      </c>
      <c r="C66" s="227" t="s">
        <v>265</v>
      </c>
      <c r="D66" s="222" t="s">
        <v>266</v>
      </c>
      <c r="E66" s="487">
        <f>E67+E69</f>
        <v>8831</v>
      </c>
      <c r="F66" s="487">
        <f aca="true" t="shared" si="19" ref="F66:O66">F67+F69</f>
        <v>2178.2</v>
      </c>
      <c r="G66" s="487">
        <f t="shared" si="19"/>
        <v>0</v>
      </c>
      <c r="H66" s="487">
        <f t="shared" si="19"/>
        <v>0</v>
      </c>
      <c r="I66" s="487">
        <f t="shared" si="19"/>
        <v>2178.2</v>
      </c>
      <c r="J66" s="487">
        <f t="shared" si="19"/>
        <v>2207.1</v>
      </c>
      <c r="K66" s="487">
        <f t="shared" si="19"/>
        <v>0</v>
      </c>
      <c r="L66" s="487">
        <f t="shared" si="19"/>
        <v>0</v>
      </c>
      <c r="M66" s="487">
        <f t="shared" si="19"/>
        <v>2208.4</v>
      </c>
      <c r="N66" s="487">
        <f t="shared" si="19"/>
        <v>2222.2</v>
      </c>
      <c r="O66" s="487">
        <f t="shared" si="19"/>
        <v>2222.2</v>
      </c>
    </row>
    <row r="67" spans="1:15" ht="41.25" customHeight="1">
      <c r="A67" s="96" t="s">
        <v>554</v>
      </c>
      <c r="B67" s="228" t="s">
        <v>117</v>
      </c>
      <c r="C67" s="229" t="s">
        <v>267</v>
      </c>
      <c r="D67" s="223" t="s">
        <v>268</v>
      </c>
      <c r="E67" s="377">
        <f>E68</f>
        <v>1694</v>
      </c>
      <c r="F67" s="377">
        <f aca="true" t="shared" si="20" ref="F67:O67">F68</f>
        <v>435.6</v>
      </c>
      <c r="G67" s="377">
        <f t="shared" si="20"/>
        <v>0</v>
      </c>
      <c r="H67" s="377">
        <f t="shared" si="20"/>
        <v>0</v>
      </c>
      <c r="I67" s="377">
        <f t="shared" si="20"/>
        <v>435.6</v>
      </c>
      <c r="J67" s="377">
        <f t="shared" si="20"/>
        <v>419.4</v>
      </c>
      <c r="K67" s="377">
        <f t="shared" si="20"/>
        <v>0</v>
      </c>
      <c r="L67" s="377">
        <f t="shared" si="20"/>
        <v>0</v>
      </c>
      <c r="M67" s="377">
        <f t="shared" si="20"/>
        <v>419.4</v>
      </c>
      <c r="N67" s="377">
        <f t="shared" si="20"/>
        <v>419.5</v>
      </c>
      <c r="O67" s="377">
        <f t="shared" si="20"/>
        <v>419.5</v>
      </c>
    </row>
    <row r="68" spans="1:15" ht="77.25" customHeight="1">
      <c r="A68" s="309" t="s">
        <v>619</v>
      </c>
      <c r="B68" s="9" t="s">
        <v>472</v>
      </c>
      <c r="C68" s="230" t="s">
        <v>269</v>
      </c>
      <c r="D68" s="140" t="s">
        <v>270</v>
      </c>
      <c r="E68" s="377">
        <f>I68+M68+N68+O68</f>
        <v>1694</v>
      </c>
      <c r="F68" s="489">
        <v>435.6</v>
      </c>
      <c r="G68" s="490">
        <v>0</v>
      </c>
      <c r="H68" s="491">
        <v>0</v>
      </c>
      <c r="I68" s="488">
        <v>435.6</v>
      </c>
      <c r="J68" s="489">
        <v>419.4</v>
      </c>
      <c r="K68" s="489">
        <v>0</v>
      </c>
      <c r="L68" s="492">
        <v>0</v>
      </c>
      <c r="M68" s="488">
        <f>SUM(J68:L68)</f>
        <v>419.4</v>
      </c>
      <c r="N68" s="488">
        <v>419.5</v>
      </c>
      <c r="O68" s="488">
        <v>419.5</v>
      </c>
    </row>
    <row r="69" spans="1:15" ht="57.75" customHeight="1">
      <c r="A69" s="96" t="s">
        <v>253</v>
      </c>
      <c r="B69" s="247" t="s">
        <v>117</v>
      </c>
      <c r="C69" s="308" t="s">
        <v>641</v>
      </c>
      <c r="D69" s="221" t="s">
        <v>680</v>
      </c>
      <c r="E69" s="377">
        <f>E70</f>
        <v>7137</v>
      </c>
      <c r="F69" s="377">
        <f aca="true" t="shared" si="21" ref="F69:O69">F70</f>
        <v>1742.6</v>
      </c>
      <c r="G69" s="377">
        <f t="shared" si="21"/>
        <v>0</v>
      </c>
      <c r="H69" s="377">
        <f t="shared" si="21"/>
        <v>0</v>
      </c>
      <c r="I69" s="377">
        <f t="shared" si="21"/>
        <v>1742.6</v>
      </c>
      <c r="J69" s="377">
        <f t="shared" si="21"/>
        <v>1787.7</v>
      </c>
      <c r="K69" s="377">
        <f t="shared" si="21"/>
        <v>0</v>
      </c>
      <c r="L69" s="377">
        <f t="shared" si="21"/>
        <v>0</v>
      </c>
      <c r="M69" s="377">
        <f t="shared" si="21"/>
        <v>1789</v>
      </c>
      <c r="N69" s="377">
        <f t="shared" si="21"/>
        <v>1802.7</v>
      </c>
      <c r="O69" s="377">
        <f t="shared" si="21"/>
        <v>1802.7</v>
      </c>
    </row>
    <row r="70" spans="1:15" ht="79.5" customHeight="1">
      <c r="A70" s="309" t="s">
        <v>254</v>
      </c>
      <c r="B70" s="9" t="s">
        <v>117</v>
      </c>
      <c r="C70" s="230" t="s">
        <v>642</v>
      </c>
      <c r="D70" s="140" t="s">
        <v>643</v>
      </c>
      <c r="E70" s="377">
        <f>SUM(E71:E72)</f>
        <v>7137</v>
      </c>
      <c r="F70" s="377">
        <f aca="true" t="shared" si="22" ref="F70:N70">SUM(F71:F72)</f>
        <v>1742.6</v>
      </c>
      <c r="G70" s="377">
        <f t="shared" si="22"/>
        <v>0</v>
      </c>
      <c r="H70" s="377">
        <f t="shared" si="22"/>
        <v>0</v>
      </c>
      <c r="I70" s="377">
        <f t="shared" si="22"/>
        <v>1742.6</v>
      </c>
      <c r="J70" s="377">
        <f t="shared" si="22"/>
        <v>1787.7</v>
      </c>
      <c r="K70" s="377">
        <f t="shared" si="22"/>
        <v>0</v>
      </c>
      <c r="L70" s="377">
        <f t="shared" si="22"/>
        <v>0</v>
      </c>
      <c r="M70" s="377">
        <f t="shared" si="22"/>
        <v>1789</v>
      </c>
      <c r="N70" s="377">
        <f t="shared" si="22"/>
        <v>1802.7</v>
      </c>
      <c r="O70" s="488">
        <f>SUM(O71:O72)</f>
        <v>1802.7</v>
      </c>
    </row>
    <row r="71" spans="1:15" ht="62.25" customHeight="1">
      <c r="A71" s="176" t="s">
        <v>178</v>
      </c>
      <c r="B71" s="225" t="s">
        <v>472</v>
      </c>
      <c r="C71" s="231" t="s">
        <v>306</v>
      </c>
      <c r="D71" s="92" t="s">
        <v>307</v>
      </c>
      <c r="E71" s="377">
        <f t="shared" si="3"/>
        <v>6000</v>
      </c>
      <c r="F71" s="493">
        <v>1470</v>
      </c>
      <c r="G71" s="494">
        <v>0</v>
      </c>
      <c r="H71" s="495">
        <v>0</v>
      </c>
      <c r="I71" s="496">
        <f>SUM(F71:H71)</f>
        <v>1470</v>
      </c>
      <c r="J71" s="493">
        <v>1500</v>
      </c>
      <c r="K71" s="493">
        <v>0</v>
      </c>
      <c r="L71" s="497">
        <v>0</v>
      </c>
      <c r="M71" s="496">
        <f>SUM(J71:L71)</f>
        <v>1500</v>
      </c>
      <c r="N71" s="496">
        <v>1515</v>
      </c>
      <c r="O71" s="496">
        <v>1515</v>
      </c>
    </row>
    <row r="72" spans="1:15" ht="61.5" customHeight="1" thickBot="1">
      <c r="A72" s="211" t="s">
        <v>179</v>
      </c>
      <c r="B72" s="232" t="s">
        <v>472</v>
      </c>
      <c r="C72" s="233" t="s">
        <v>308</v>
      </c>
      <c r="D72" s="92" t="s">
        <v>309</v>
      </c>
      <c r="E72" s="377">
        <f t="shared" si="3"/>
        <v>1137</v>
      </c>
      <c r="F72" s="493">
        <v>272.6</v>
      </c>
      <c r="G72" s="494">
        <v>0</v>
      </c>
      <c r="H72" s="495">
        <v>0</v>
      </c>
      <c r="I72" s="496">
        <f>SUM(F72:H72)</f>
        <v>272.6</v>
      </c>
      <c r="J72" s="493">
        <v>287.7</v>
      </c>
      <c r="K72" s="493">
        <v>0</v>
      </c>
      <c r="L72" s="497">
        <v>0</v>
      </c>
      <c r="M72" s="496">
        <v>289</v>
      </c>
      <c r="N72" s="496">
        <v>287.7</v>
      </c>
      <c r="O72" s="496">
        <v>287.7</v>
      </c>
    </row>
    <row r="73" spans="1:15" ht="15.75" customHeight="1" hidden="1">
      <c r="A73" s="178"/>
      <c r="B73" s="215"/>
      <c r="C73" s="116"/>
      <c r="D73" s="220"/>
      <c r="E73" s="498"/>
      <c r="F73" s="499"/>
      <c r="G73" s="499"/>
      <c r="H73" s="499"/>
      <c r="I73" s="498"/>
      <c r="J73" s="500"/>
      <c r="K73" s="500"/>
      <c r="L73" s="499"/>
      <c r="M73" s="498"/>
      <c r="N73" s="498"/>
      <c r="O73" s="498"/>
    </row>
    <row r="74" spans="1:15" ht="24.75" customHeight="1" hidden="1" thickBot="1">
      <c r="A74" s="234"/>
      <c r="B74" s="11"/>
      <c r="C74" s="109"/>
      <c r="D74" s="235"/>
      <c r="E74" s="501"/>
      <c r="F74" s="502"/>
      <c r="G74" s="502"/>
      <c r="H74" s="502"/>
      <c r="I74" s="503"/>
      <c r="J74" s="504"/>
      <c r="K74" s="504"/>
      <c r="L74" s="505"/>
      <c r="M74" s="503"/>
      <c r="N74" s="503"/>
      <c r="O74" s="503"/>
    </row>
    <row r="75" spans="1:15" ht="19.5" thickBot="1">
      <c r="A75" s="7"/>
      <c r="B75" s="236"/>
      <c r="C75" s="8"/>
      <c r="D75" s="243" t="s">
        <v>298</v>
      </c>
      <c r="E75" s="506">
        <f>E7+E61</f>
        <v>62032.21</v>
      </c>
      <c r="F75" s="507">
        <f>F7+F61</f>
        <v>7304.999999999999</v>
      </c>
      <c r="G75" s="508">
        <f>G7+G61</f>
        <v>1287.2</v>
      </c>
      <c r="H75" s="509">
        <f>H7+H61</f>
        <v>1019.0100000000001</v>
      </c>
      <c r="I75" s="506">
        <f aca="true" t="shared" si="23" ref="I75:N75">I7+I61</f>
        <v>9611.21</v>
      </c>
      <c r="J75" s="507">
        <f t="shared" si="23"/>
        <v>8438.300000000001</v>
      </c>
      <c r="K75" s="508">
        <f t="shared" si="23"/>
        <v>2959.9</v>
      </c>
      <c r="L75" s="509">
        <f t="shared" si="23"/>
        <v>554.9</v>
      </c>
      <c r="M75" s="506">
        <f t="shared" si="23"/>
        <v>11954.4</v>
      </c>
      <c r="N75" s="506">
        <f t="shared" si="23"/>
        <v>27175.2</v>
      </c>
      <c r="O75" s="506">
        <f>O7+O61</f>
        <v>13291.400000000001</v>
      </c>
    </row>
    <row r="76" spans="1:15" ht="16.5" hidden="1" thickBot="1">
      <c r="A76" s="197"/>
      <c r="B76" s="20"/>
      <c r="C76" s="20"/>
      <c r="D76" s="237" t="s">
        <v>299</v>
      </c>
      <c r="E76" s="245" t="e">
        <f>SUM(I76:O76)</f>
        <v>#REF!</v>
      </c>
      <c r="F76" s="306"/>
      <c r="G76" s="306"/>
      <c r="H76" s="306"/>
      <c r="I76" s="244" t="e">
        <f>'ИСТ.фин.'!D264</f>
        <v>#REF!</v>
      </c>
      <c r="J76" s="244"/>
      <c r="K76" s="244"/>
      <c r="L76" s="244"/>
      <c r="M76" s="239" t="e">
        <f>'ИСТ.фин.'!E264</f>
        <v>#REF!</v>
      </c>
      <c r="N76" s="239" t="e">
        <f>'ИСТ.фин.'!F264</f>
        <v>#REF!</v>
      </c>
      <c r="O76" s="246" t="e">
        <f>'ИСТ.фин.'!G264</f>
        <v>#REF!</v>
      </c>
    </row>
    <row r="77" spans="1:15" ht="16.5" hidden="1" thickBot="1">
      <c r="A77" s="183"/>
      <c r="B77" s="18"/>
      <c r="C77" s="18"/>
      <c r="D77" s="238" t="s">
        <v>723</v>
      </c>
      <c r="E77" s="216" t="e">
        <f>SUM(I77:O77)</f>
        <v>#REF!</v>
      </c>
      <c r="F77" s="307"/>
      <c r="G77" s="307"/>
      <c r="H77" s="307"/>
      <c r="I77" s="240" t="e">
        <f>'РАСХ.Касс.план 2008'!#REF!</f>
        <v>#REF!</v>
      </c>
      <c r="J77" s="240"/>
      <c r="K77" s="240"/>
      <c r="L77" s="240"/>
      <c r="M77" s="241" t="e">
        <f>'РАСХ.Касс.план 2008'!#REF!</f>
        <v>#REF!</v>
      </c>
      <c r="N77" s="241" t="e">
        <f>'РАСХ.Касс.план 2008'!#REF!</f>
        <v>#REF!</v>
      </c>
      <c r="O77" s="242" t="e">
        <f>'РАСХ.Касс.план 2008'!#REF!</f>
        <v>#REF!</v>
      </c>
    </row>
    <row r="78" spans="1:3" ht="15">
      <c r="A78" s="5" t="s">
        <v>681</v>
      </c>
      <c r="B78" s="5"/>
      <c r="C78" s="5"/>
    </row>
    <row r="79" spans="1:4" ht="15">
      <c r="A79" s="19" t="s">
        <v>392</v>
      </c>
      <c r="B79" s="19"/>
      <c r="C79" s="19"/>
      <c r="D79" s="525"/>
    </row>
  </sheetData>
  <sheetProtection/>
  <mergeCells count="18">
    <mergeCell ref="B1:O1"/>
    <mergeCell ref="B2:O2"/>
    <mergeCell ref="B3:O3"/>
    <mergeCell ref="M4:O4"/>
    <mergeCell ref="A5:A6"/>
    <mergeCell ref="D5:D6"/>
    <mergeCell ref="I5:I6"/>
    <mergeCell ref="B5:C5"/>
    <mergeCell ref="E5:E6"/>
    <mergeCell ref="M5:M6"/>
    <mergeCell ref="N5:N6"/>
    <mergeCell ref="O5:O6"/>
    <mergeCell ref="F5:F6"/>
    <mergeCell ref="G5:G6"/>
    <mergeCell ref="H5:H6"/>
    <mergeCell ref="J5:J6"/>
    <mergeCell ref="K5:K6"/>
    <mergeCell ref="L5:L6"/>
  </mergeCells>
  <printOptions/>
  <pageMargins left="0.27" right="0.22" top="0.36" bottom="0.27" header="0.18" footer="0.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SheetLayoutView="100" zoomScalePageLayoutView="0" workbookViewId="0" topLeftCell="B21">
      <selection activeCell="F26" sqref="F26:H26"/>
    </sheetView>
  </sheetViews>
  <sheetFormatPr defaultColWidth="9.00390625" defaultRowHeight="12.75"/>
  <cols>
    <col min="1" max="1" width="7.75390625" style="0" hidden="1" customWidth="1"/>
    <col min="2" max="2" width="45.00390625" style="0" customWidth="1"/>
    <col min="3" max="3" width="7.625" style="0" customWidth="1"/>
    <col min="4" max="4" width="10.875" style="0" customWidth="1"/>
    <col min="5" max="5" width="9.375" style="0" customWidth="1"/>
    <col min="6" max="6" width="5.625" style="0" customWidth="1"/>
    <col min="7" max="7" width="8.25390625" style="0" hidden="1" customWidth="1"/>
    <col min="8" max="8" width="10.375" style="0" customWidth="1"/>
    <col min="9" max="11" width="8.625" style="0" hidden="1" customWidth="1"/>
    <col min="12" max="12" width="9.375" style="0" hidden="1" customWidth="1"/>
    <col min="13" max="14" width="7.875" style="0" hidden="1" customWidth="1"/>
    <col min="15" max="15" width="8.125" style="0" hidden="1" customWidth="1"/>
    <col min="16" max="16" width="11.125" style="0" hidden="1" customWidth="1"/>
    <col min="17" max="17" width="10.875" style="0" hidden="1" customWidth="1"/>
    <col min="18" max="18" width="2.00390625" style="0" hidden="1" customWidth="1"/>
    <col min="19" max="19" width="0.37109375" style="0" customWidth="1"/>
  </cols>
  <sheetData>
    <row r="1" spans="2:19" ht="15.75">
      <c r="B1" s="593" t="s">
        <v>255</v>
      </c>
      <c r="C1" s="593"/>
      <c r="D1" s="593"/>
      <c r="E1" s="593"/>
      <c r="F1" s="593"/>
      <c r="G1" s="593"/>
      <c r="H1" s="593"/>
      <c r="I1" s="6"/>
      <c r="J1" s="6"/>
      <c r="K1" s="6"/>
      <c r="L1" s="6"/>
      <c r="M1" s="6"/>
      <c r="N1" s="6"/>
      <c r="O1" s="6"/>
      <c r="P1" s="6"/>
      <c r="Q1" s="6"/>
      <c r="R1" s="6"/>
      <c r="S1" s="534">
        <v>1</v>
      </c>
    </row>
    <row r="2" spans="2:19" ht="46.5" customHeight="1">
      <c r="B2" s="6"/>
      <c r="C2" s="584" t="s">
        <v>274</v>
      </c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</row>
    <row r="3" spans="2:19" ht="15.75">
      <c r="B3" s="6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</row>
    <row r="4" spans="2:19" ht="31.5" customHeight="1">
      <c r="B4" s="6"/>
      <c r="C4" s="584" t="s">
        <v>487</v>
      </c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</row>
    <row r="5" spans="2:19" ht="15.75">
      <c r="B5" s="6"/>
      <c r="C5" s="586" t="s">
        <v>565</v>
      </c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</row>
    <row r="6" spans="2:18" ht="15.75">
      <c r="B6" s="6"/>
      <c r="C6" s="6"/>
      <c r="D6" s="6"/>
      <c r="E6" s="597"/>
      <c r="F6" s="585"/>
      <c r="G6" s="585"/>
      <c r="H6" s="585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ht="60" customHeight="1">
      <c r="B7" s="596" t="s">
        <v>715</v>
      </c>
      <c r="C7" s="596"/>
      <c r="D7" s="596"/>
      <c r="E7" s="596"/>
      <c r="F7" s="596"/>
      <c r="G7" s="596"/>
      <c r="H7" s="596"/>
      <c r="I7" s="316"/>
      <c r="J7" s="316"/>
      <c r="K7" s="316"/>
      <c r="L7" s="6"/>
      <c r="M7" s="6"/>
      <c r="N7" s="6"/>
      <c r="O7" s="6"/>
      <c r="P7" s="6"/>
      <c r="Q7" s="6"/>
      <c r="R7" s="6"/>
    </row>
    <row r="8" spans="1:18" ht="18.75">
      <c r="A8" s="202"/>
      <c r="B8" s="595" t="s">
        <v>570</v>
      </c>
      <c r="C8" s="595"/>
      <c r="D8" s="595"/>
      <c r="E8" s="595"/>
      <c r="F8" s="595"/>
      <c r="G8" s="595"/>
      <c r="H8" s="595"/>
      <c r="I8" s="202"/>
      <c r="J8" s="202"/>
      <c r="K8" s="202"/>
      <c r="L8" s="202"/>
      <c r="M8" s="202"/>
      <c r="N8" s="202"/>
      <c r="O8" s="202"/>
      <c r="P8" s="202"/>
      <c r="Q8" s="202"/>
      <c r="R8" s="202"/>
    </row>
    <row r="9" spans="1:18" ht="19.5" thickBot="1">
      <c r="A9" s="202"/>
      <c r="B9" s="594" t="s">
        <v>546</v>
      </c>
      <c r="C9" s="594"/>
      <c r="D9" s="594"/>
      <c r="E9" s="594"/>
      <c r="F9" s="594"/>
      <c r="G9" s="594"/>
      <c r="H9" s="594"/>
      <c r="I9" s="317"/>
      <c r="J9" s="317"/>
      <c r="K9" s="317"/>
      <c r="L9" s="293"/>
      <c r="M9" s="317"/>
      <c r="N9" s="317"/>
      <c r="O9" s="317"/>
      <c r="P9" s="293"/>
      <c r="Q9" s="293"/>
      <c r="R9" s="293"/>
    </row>
    <row r="10" spans="1:18" ht="19.5" thickBot="1">
      <c r="A10" s="202"/>
      <c r="B10" s="588" t="s">
        <v>547</v>
      </c>
      <c r="C10" s="590" t="s">
        <v>573</v>
      </c>
      <c r="D10" s="590"/>
      <c r="E10" s="590"/>
      <c r="F10" s="590"/>
      <c r="G10" s="590"/>
      <c r="H10" s="591" t="s">
        <v>574</v>
      </c>
      <c r="I10" s="317"/>
      <c r="J10" s="317"/>
      <c r="K10" s="317"/>
      <c r="L10" s="317"/>
      <c r="M10" s="317"/>
      <c r="N10" s="317"/>
      <c r="O10" s="317"/>
      <c r="P10" s="317"/>
      <c r="Q10" s="317"/>
      <c r="R10" s="317"/>
    </row>
    <row r="11" spans="1:18" ht="51.75" thickBot="1">
      <c r="A11" s="95" t="s">
        <v>84</v>
      </c>
      <c r="B11" s="589"/>
      <c r="C11" s="531" t="s">
        <v>566</v>
      </c>
      <c r="D11" s="532" t="s">
        <v>567</v>
      </c>
      <c r="E11" s="532" t="s">
        <v>568</v>
      </c>
      <c r="F11" s="532" t="s">
        <v>569</v>
      </c>
      <c r="G11" s="533" t="s">
        <v>701</v>
      </c>
      <c r="H11" s="592"/>
      <c r="I11" s="335" t="s">
        <v>247</v>
      </c>
      <c r="J11" s="318" t="s">
        <v>248</v>
      </c>
      <c r="K11" s="318" t="s">
        <v>249</v>
      </c>
      <c r="L11" s="319" t="s">
        <v>728</v>
      </c>
      <c r="M11" s="318" t="s">
        <v>252</v>
      </c>
      <c r="N11" s="318" t="s">
        <v>250</v>
      </c>
      <c r="O11" s="318" t="s">
        <v>251</v>
      </c>
      <c r="P11" s="319" t="s">
        <v>729</v>
      </c>
      <c r="Q11" s="320" t="s">
        <v>712</v>
      </c>
      <c r="R11" s="321" t="s">
        <v>713</v>
      </c>
    </row>
    <row r="12" spans="1:18" ht="13.5" thickBot="1">
      <c r="A12" s="193">
        <v>1</v>
      </c>
      <c r="B12" s="557" t="s">
        <v>617</v>
      </c>
      <c r="C12" s="558" t="s">
        <v>722</v>
      </c>
      <c r="D12" s="558" t="s">
        <v>339</v>
      </c>
      <c r="E12" s="558" t="s">
        <v>157</v>
      </c>
      <c r="F12" s="558" t="s">
        <v>559</v>
      </c>
      <c r="G12" s="558" t="s">
        <v>560</v>
      </c>
      <c r="H12" s="559">
        <v>7</v>
      </c>
      <c r="I12" s="294"/>
      <c r="J12" s="295"/>
      <c r="K12" s="295"/>
      <c r="L12" s="294">
        <v>8</v>
      </c>
      <c r="M12" s="294"/>
      <c r="N12" s="294"/>
      <c r="O12" s="294"/>
      <c r="P12" s="295">
        <v>9</v>
      </c>
      <c r="Q12" s="295">
        <v>10</v>
      </c>
      <c r="R12" s="296">
        <v>11</v>
      </c>
    </row>
    <row r="13" spans="1:18" ht="32.25" hidden="1" thickBot="1">
      <c r="A13" s="203" t="s">
        <v>155</v>
      </c>
      <c r="B13" s="552" t="s">
        <v>86</v>
      </c>
      <c r="C13" s="553"/>
      <c r="D13" s="554" t="s">
        <v>325</v>
      </c>
      <c r="E13" s="555"/>
      <c r="F13" s="555"/>
      <c r="G13" s="555"/>
      <c r="H13" s="556"/>
      <c r="I13" s="280"/>
      <c r="J13" s="206"/>
      <c r="K13" s="206"/>
      <c r="L13" s="280"/>
      <c r="M13" s="280"/>
      <c r="N13" s="280"/>
      <c r="O13" s="280"/>
      <c r="P13" s="206"/>
      <c r="Q13" s="206"/>
      <c r="R13" s="290"/>
    </row>
    <row r="14" spans="1:18" ht="40.5" customHeight="1" hidden="1" thickBot="1">
      <c r="A14" s="204" t="s">
        <v>87</v>
      </c>
      <c r="B14" s="527" t="s">
        <v>651</v>
      </c>
      <c r="C14" s="14"/>
      <c r="D14" s="2" t="s">
        <v>582</v>
      </c>
      <c r="E14" s="2"/>
      <c r="F14" s="2"/>
      <c r="G14" s="2"/>
      <c r="H14" s="291"/>
      <c r="I14" s="281"/>
      <c r="J14" s="275"/>
      <c r="K14" s="275"/>
      <c r="L14" s="281"/>
      <c r="M14" s="281"/>
      <c r="N14" s="281"/>
      <c r="O14" s="281"/>
      <c r="P14" s="275"/>
      <c r="Q14" s="275"/>
      <c r="R14" s="291"/>
    </row>
    <row r="15" spans="1:18" ht="15.75" customHeight="1">
      <c r="A15" s="75" t="s">
        <v>548</v>
      </c>
      <c r="B15" s="550" t="s">
        <v>716</v>
      </c>
      <c r="C15" s="3"/>
      <c r="D15" s="93"/>
      <c r="E15" s="94"/>
      <c r="F15" s="94"/>
      <c r="G15" s="93"/>
      <c r="H15" s="528"/>
      <c r="I15" s="336">
        <f aca="true" t="shared" si="0" ref="I15:R15">I16</f>
        <v>90.864</v>
      </c>
      <c r="J15" s="283">
        <f t="shared" si="0"/>
        <v>90.864</v>
      </c>
      <c r="K15" s="283">
        <f t="shared" si="0"/>
        <v>90.864</v>
      </c>
      <c r="L15" s="326">
        <f t="shared" si="0"/>
        <v>272.592</v>
      </c>
      <c r="M15" s="326">
        <f t="shared" si="0"/>
        <v>95.912</v>
      </c>
      <c r="N15" s="326">
        <f t="shared" si="0"/>
        <v>95.912</v>
      </c>
      <c r="O15" s="326">
        <f t="shared" si="0"/>
        <v>95.912</v>
      </c>
      <c r="P15" s="326">
        <f t="shared" si="0"/>
        <v>288.936</v>
      </c>
      <c r="Q15" s="326">
        <f t="shared" si="0"/>
        <v>287.736</v>
      </c>
      <c r="R15" s="326">
        <f t="shared" si="0"/>
        <v>287.736</v>
      </c>
    </row>
    <row r="16" spans="1:18" ht="24.75" customHeight="1" thickBot="1">
      <c r="A16" s="298"/>
      <c r="B16" s="536"/>
      <c r="C16" s="538"/>
      <c r="D16" s="539"/>
      <c r="E16" s="329"/>
      <c r="F16" s="540"/>
      <c r="G16" s="539"/>
      <c r="H16" s="541"/>
      <c r="I16" s="337">
        <f aca="true" t="shared" si="1" ref="I16:R16">I17</f>
        <v>90.864</v>
      </c>
      <c r="J16" s="284">
        <f t="shared" si="1"/>
        <v>90.864</v>
      </c>
      <c r="K16" s="330">
        <f t="shared" si="1"/>
        <v>90.864</v>
      </c>
      <c r="L16" s="324">
        <f t="shared" si="1"/>
        <v>272.592</v>
      </c>
      <c r="M16" s="324">
        <f t="shared" si="1"/>
        <v>95.912</v>
      </c>
      <c r="N16" s="324">
        <f t="shared" si="1"/>
        <v>95.912</v>
      </c>
      <c r="O16" s="324">
        <f t="shared" si="1"/>
        <v>95.912</v>
      </c>
      <c r="P16" s="324">
        <f t="shared" si="1"/>
        <v>288.936</v>
      </c>
      <c r="Q16" s="324">
        <f t="shared" si="1"/>
        <v>287.736</v>
      </c>
      <c r="R16" s="324">
        <f t="shared" si="1"/>
        <v>287.736</v>
      </c>
    </row>
    <row r="17" spans="1:18" ht="13.5" customHeight="1" thickBot="1">
      <c r="A17" s="298"/>
      <c r="B17" s="535" t="s">
        <v>558</v>
      </c>
      <c r="C17" s="529"/>
      <c r="D17" s="352"/>
      <c r="E17" s="353"/>
      <c r="F17" s="353"/>
      <c r="G17" s="352"/>
      <c r="H17" s="542"/>
      <c r="I17" s="328">
        <f aca="true" t="shared" si="2" ref="I17:R17">I18</f>
        <v>90.864</v>
      </c>
      <c r="J17" s="322">
        <f t="shared" si="2"/>
        <v>90.864</v>
      </c>
      <c r="K17" s="331">
        <f t="shared" si="2"/>
        <v>90.864</v>
      </c>
      <c r="L17" s="325">
        <f t="shared" si="2"/>
        <v>272.592</v>
      </c>
      <c r="M17" s="325">
        <f t="shared" si="2"/>
        <v>95.912</v>
      </c>
      <c r="N17" s="325">
        <f t="shared" si="2"/>
        <v>95.912</v>
      </c>
      <c r="O17" s="325">
        <f t="shared" si="2"/>
        <v>95.912</v>
      </c>
      <c r="P17" s="325">
        <f t="shared" si="2"/>
        <v>288.936</v>
      </c>
      <c r="Q17" s="325">
        <f t="shared" si="2"/>
        <v>287.736</v>
      </c>
      <c r="R17" s="325">
        <f t="shared" si="2"/>
        <v>287.736</v>
      </c>
    </row>
    <row r="18" spans="1:18" ht="27.75" customHeight="1" thickBot="1">
      <c r="A18" s="298"/>
      <c r="B18" s="551" t="s">
        <v>717</v>
      </c>
      <c r="C18" s="543"/>
      <c r="D18" s="544"/>
      <c r="E18" s="545"/>
      <c r="F18" s="545"/>
      <c r="G18" s="544"/>
      <c r="H18" s="546"/>
      <c r="I18" s="323">
        <v>90.864</v>
      </c>
      <c r="J18" s="323">
        <v>90.864</v>
      </c>
      <c r="K18" s="323">
        <v>90.864</v>
      </c>
      <c r="L18" s="325">
        <f>SUM(I18:K18)</f>
        <v>272.592</v>
      </c>
      <c r="M18" s="325">
        <v>95.912</v>
      </c>
      <c r="N18" s="325">
        <v>95.912</v>
      </c>
      <c r="O18" s="325">
        <v>95.912</v>
      </c>
      <c r="P18" s="325">
        <v>288.936</v>
      </c>
      <c r="Q18" s="325">
        <v>287.736</v>
      </c>
      <c r="R18" s="325">
        <v>287.736</v>
      </c>
    </row>
    <row r="19" spans="1:18" ht="27.75" customHeight="1" thickBot="1">
      <c r="A19" s="298"/>
      <c r="B19" s="547"/>
      <c r="C19" s="12"/>
      <c r="D19" s="4"/>
      <c r="E19" s="329"/>
      <c r="F19" s="329"/>
      <c r="G19" s="4"/>
      <c r="H19" s="548"/>
      <c r="I19" s="537"/>
      <c r="J19" s="537"/>
      <c r="K19" s="537"/>
      <c r="L19" s="339"/>
      <c r="M19" s="339"/>
      <c r="N19" s="339"/>
      <c r="O19" s="339"/>
      <c r="P19" s="339"/>
      <c r="Q19" s="339"/>
      <c r="R19" s="339"/>
    </row>
    <row r="20" spans="1:18" ht="30.75" customHeight="1" thickBot="1">
      <c r="A20" s="298"/>
      <c r="B20" s="549" t="s">
        <v>717</v>
      </c>
      <c r="C20" s="529"/>
      <c r="D20" s="352"/>
      <c r="E20" s="353"/>
      <c r="F20" s="353"/>
      <c r="G20" s="352"/>
      <c r="H20" s="530"/>
      <c r="I20" s="526" t="e">
        <f>#REF!</f>
        <v>#REF!</v>
      </c>
      <c r="J20" s="354" t="e">
        <f>#REF!</f>
        <v>#REF!</v>
      </c>
      <c r="K20" s="354" t="e">
        <f>#REF!</f>
        <v>#REF!</v>
      </c>
      <c r="L20" s="354" t="e">
        <f>#REF!</f>
        <v>#REF!</v>
      </c>
      <c r="M20" s="354" t="e">
        <f>#REF!</f>
        <v>#REF!</v>
      </c>
      <c r="N20" s="354" t="e">
        <f>#REF!</f>
        <v>#REF!</v>
      </c>
      <c r="O20" s="354" t="e">
        <f>#REF!</f>
        <v>#REF!</v>
      </c>
      <c r="P20" s="354" t="e">
        <f>#REF!</f>
        <v>#REF!</v>
      </c>
      <c r="Q20" s="354" t="e">
        <f>#REF!</f>
        <v>#REF!</v>
      </c>
      <c r="R20" s="354" t="e">
        <f>#REF!</f>
        <v>#REF!</v>
      </c>
    </row>
    <row r="21" spans="1:18" ht="19.5" customHeight="1">
      <c r="A21" s="298"/>
      <c r="B21" s="355"/>
      <c r="C21" s="342"/>
      <c r="D21" s="340"/>
      <c r="E21" s="343"/>
      <c r="F21" s="343"/>
      <c r="G21" s="340"/>
      <c r="H21" s="356"/>
      <c r="I21" s="344"/>
      <c r="J21" s="344"/>
      <c r="K21" s="344"/>
      <c r="L21" s="339"/>
      <c r="M21" s="339"/>
      <c r="N21" s="339"/>
      <c r="O21" s="339"/>
      <c r="P21" s="339"/>
      <c r="Q21" s="339"/>
      <c r="R21" s="339"/>
    </row>
    <row r="22" spans="1:19" ht="12.75" customHeight="1">
      <c r="A22" s="298"/>
      <c r="B22" s="341"/>
      <c r="C22" s="342"/>
      <c r="D22" s="340"/>
      <c r="E22" s="343"/>
      <c r="F22" s="343"/>
      <c r="G22" s="340"/>
      <c r="H22" s="339"/>
      <c r="I22" s="344"/>
      <c r="J22" s="344"/>
      <c r="K22" s="344"/>
      <c r="L22" s="339"/>
      <c r="M22" s="339"/>
      <c r="N22" s="339"/>
      <c r="O22" s="339"/>
      <c r="P22" s="339"/>
      <c r="Q22" s="339"/>
      <c r="R22" s="339"/>
      <c r="S22" s="20"/>
    </row>
    <row r="23" spans="1:19" ht="12.75" customHeight="1">
      <c r="A23" s="298"/>
      <c r="B23" s="345" t="s">
        <v>702</v>
      </c>
      <c r="C23" s="346"/>
      <c r="D23" s="347"/>
      <c r="E23" s="348"/>
      <c r="F23" s="587"/>
      <c r="G23" s="587"/>
      <c r="H23" s="587"/>
      <c r="I23" s="344"/>
      <c r="J23" s="344"/>
      <c r="K23" s="344"/>
      <c r="L23" s="339"/>
      <c r="M23" s="339"/>
      <c r="N23" s="339"/>
      <c r="O23" s="339"/>
      <c r="P23" s="339"/>
      <c r="Q23" s="339"/>
      <c r="R23" s="339"/>
      <c r="S23" s="20"/>
    </row>
    <row r="24" spans="1:19" ht="12.75" customHeight="1">
      <c r="A24" s="298"/>
      <c r="B24" s="345"/>
      <c r="C24" s="346"/>
      <c r="D24" s="347"/>
      <c r="E24" s="348"/>
      <c r="F24" s="348"/>
      <c r="G24" s="347"/>
      <c r="H24" s="347"/>
      <c r="I24" s="344"/>
      <c r="J24" s="344"/>
      <c r="K24" s="344"/>
      <c r="L24" s="339"/>
      <c r="M24" s="339"/>
      <c r="N24" s="339"/>
      <c r="O24" s="339"/>
      <c r="P24" s="339"/>
      <c r="Q24" s="339"/>
      <c r="R24" s="339"/>
      <c r="S24" s="20"/>
    </row>
    <row r="25" spans="1:19" ht="12.75" customHeight="1">
      <c r="A25" s="298"/>
      <c r="B25" s="345"/>
      <c r="C25" s="346"/>
      <c r="D25" s="347"/>
      <c r="E25" s="348"/>
      <c r="F25" s="348"/>
      <c r="G25" s="347"/>
      <c r="H25" s="349"/>
      <c r="I25" s="344"/>
      <c r="J25" s="344"/>
      <c r="K25" s="344"/>
      <c r="L25" s="339"/>
      <c r="M25" s="339"/>
      <c r="N25" s="339"/>
      <c r="O25" s="339"/>
      <c r="P25" s="339"/>
      <c r="Q25" s="339"/>
      <c r="R25" s="339"/>
      <c r="S25" s="20"/>
    </row>
    <row r="26" spans="1:19" ht="15" thickBot="1">
      <c r="A26" s="292" t="s">
        <v>618</v>
      </c>
      <c r="B26" s="350" t="s">
        <v>703</v>
      </c>
      <c r="C26" s="346"/>
      <c r="D26" s="347"/>
      <c r="E26" s="348"/>
      <c r="F26" s="587"/>
      <c r="G26" s="587"/>
      <c r="H26" s="587"/>
      <c r="I26" s="351" t="e">
        <f>#REF!</f>
        <v>#REF!</v>
      </c>
      <c r="J26" s="351" t="e">
        <f>#REF!</f>
        <v>#REF!</v>
      </c>
      <c r="K26" s="351" t="e">
        <f>#REF!</f>
        <v>#REF!</v>
      </c>
      <c r="L26" s="351"/>
      <c r="M26" s="351"/>
      <c r="N26" s="351"/>
      <c r="O26" s="351"/>
      <c r="P26" s="351"/>
      <c r="Q26" s="351"/>
      <c r="R26" s="351"/>
      <c r="S26" s="20"/>
    </row>
    <row r="27" spans="1:18" ht="12.75" hidden="1">
      <c r="A27" s="76" t="s">
        <v>85</v>
      </c>
      <c r="B27" s="285" t="s">
        <v>555</v>
      </c>
      <c r="C27" s="286"/>
      <c r="D27" s="287" t="s">
        <v>720</v>
      </c>
      <c r="E27" s="288" t="s">
        <v>303</v>
      </c>
      <c r="F27" s="288">
        <v>755</v>
      </c>
      <c r="G27" s="287" t="s">
        <v>550</v>
      </c>
      <c r="H27" s="282">
        <f aca="true" t="shared" si="3" ref="H27:H45">SUM(L27:R27)</f>
        <v>0</v>
      </c>
      <c r="I27" s="289"/>
      <c r="J27" s="289"/>
      <c r="K27" s="289"/>
      <c r="L27" s="289"/>
      <c r="M27" s="289"/>
      <c r="N27" s="289"/>
      <c r="O27" s="289"/>
      <c r="P27" s="289"/>
      <c r="Q27" s="289"/>
      <c r="R27" s="289"/>
    </row>
    <row r="28" spans="1:18" ht="23.25" hidden="1" thickBot="1">
      <c r="A28" s="90" t="s">
        <v>610</v>
      </c>
      <c r="B28" s="207" t="s">
        <v>721</v>
      </c>
      <c r="C28" s="12"/>
      <c r="D28" s="4" t="s">
        <v>720</v>
      </c>
      <c r="E28" s="4" t="s">
        <v>303</v>
      </c>
      <c r="F28" s="4" t="s">
        <v>556</v>
      </c>
      <c r="G28" s="4" t="s">
        <v>557</v>
      </c>
      <c r="H28" s="274">
        <f t="shared" si="3"/>
        <v>0</v>
      </c>
      <c r="I28" s="272"/>
      <c r="J28" s="272"/>
      <c r="K28" s="272"/>
      <c r="L28" s="272"/>
      <c r="M28" s="272"/>
      <c r="N28" s="272"/>
      <c r="O28" s="272"/>
      <c r="P28" s="272"/>
      <c r="Q28" s="272"/>
      <c r="R28" s="272"/>
    </row>
    <row r="29" spans="1:18" ht="21" customHeight="1" hidden="1" thickBot="1">
      <c r="A29" s="205"/>
      <c r="B29" s="210" t="s">
        <v>558</v>
      </c>
      <c r="C29" s="208"/>
      <c r="D29" s="209"/>
      <c r="E29" s="209"/>
      <c r="F29" s="209"/>
      <c r="G29" s="209"/>
      <c r="H29" s="274">
        <f t="shared" si="3"/>
        <v>0</v>
      </c>
      <c r="I29" s="297"/>
      <c r="J29" s="297"/>
      <c r="K29" s="297"/>
      <c r="L29" s="273"/>
      <c r="M29" s="273"/>
      <c r="N29" s="273"/>
      <c r="O29" s="273"/>
      <c r="P29" s="273"/>
      <c r="Q29" s="273"/>
      <c r="R29" s="273"/>
    </row>
    <row r="30" spans="2:18" ht="12.75" hidden="1">
      <c r="B30" t="s">
        <v>6</v>
      </c>
      <c r="H30" s="274">
        <f t="shared" si="3"/>
        <v>0</v>
      </c>
      <c r="I30" s="297"/>
      <c r="J30" s="297"/>
      <c r="K30" s="297"/>
      <c r="L30" s="20"/>
      <c r="M30" s="20"/>
      <c r="N30" s="20"/>
      <c r="O30" s="20"/>
      <c r="P30" s="20"/>
      <c r="Q30" s="20"/>
      <c r="R30" s="20"/>
    </row>
    <row r="31" spans="2:18" ht="12.75" hidden="1">
      <c r="B31" s="13" t="s">
        <v>733</v>
      </c>
      <c r="C31" s="13"/>
      <c r="D31" s="13"/>
      <c r="E31" s="13"/>
      <c r="F31" s="13"/>
      <c r="G31" s="13"/>
      <c r="H31" s="274">
        <f t="shared" si="3"/>
        <v>0</v>
      </c>
      <c r="I31" s="297"/>
      <c r="J31" s="297"/>
      <c r="K31" s="297"/>
      <c r="L31" s="13"/>
      <c r="M31" s="13"/>
      <c r="N31" s="13"/>
      <c r="O31" s="13"/>
      <c r="P31" s="13"/>
      <c r="Q31" s="13"/>
      <c r="R31" s="13"/>
    </row>
    <row r="32" spans="2:11" ht="12.75" hidden="1">
      <c r="B32" t="s">
        <v>5</v>
      </c>
      <c r="H32" s="274">
        <f t="shared" si="3"/>
        <v>0</v>
      </c>
      <c r="I32" s="297"/>
      <c r="J32" s="297"/>
      <c r="K32" s="297"/>
    </row>
    <row r="33" spans="2:11" ht="12.75" hidden="1">
      <c r="B33" t="s">
        <v>732</v>
      </c>
      <c r="H33" s="274">
        <f t="shared" si="3"/>
        <v>0</v>
      </c>
      <c r="I33" s="297"/>
      <c r="J33" s="297"/>
      <c r="K33" s="297"/>
    </row>
    <row r="34" spans="2:11" ht="12.75" hidden="1">
      <c r="B34" t="s">
        <v>731</v>
      </c>
      <c r="H34" s="274">
        <f t="shared" si="3"/>
        <v>0</v>
      </c>
      <c r="I34" s="297"/>
      <c r="J34" s="297"/>
      <c r="K34" s="297"/>
    </row>
    <row r="35" spans="8:11" ht="12.75" hidden="1">
      <c r="H35" s="274">
        <f t="shared" si="3"/>
        <v>0</v>
      </c>
      <c r="I35" s="297"/>
      <c r="J35" s="297"/>
      <c r="K35" s="297"/>
    </row>
    <row r="36" spans="2:18" ht="12.75" hidden="1">
      <c r="B36" s="201" t="s">
        <v>736</v>
      </c>
      <c r="C36" s="182"/>
      <c r="D36" s="182"/>
      <c r="E36" s="182"/>
      <c r="F36" s="182"/>
      <c r="G36" s="182"/>
      <c r="H36" s="274">
        <f t="shared" si="3"/>
        <v>0</v>
      </c>
      <c r="I36" s="297"/>
      <c r="J36" s="297"/>
      <c r="K36" s="297"/>
      <c r="L36" s="182"/>
      <c r="M36" s="182"/>
      <c r="N36" s="182"/>
      <c r="O36" s="182"/>
      <c r="P36" s="182"/>
      <c r="Q36" s="182"/>
      <c r="R36" s="182"/>
    </row>
    <row r="37" spans="2:18" ht="12.75" hidden="1">
      <c r="B37" s="197" t="s">
        <v>734</v>
      </c>
      <c r="C37" s="20"/>
      <c r="D37" s="20"/>
      <c r="E37" s="20" t="e">
        <f>#REF!-#REF!</f>
        <v>#REF!</v>
      </c>
      <c r="F37" s="20"/>
      <c r="G37" s="20"/>
      <c r="H37" s="274">
        <f t="shared" si="3"/>
        <v>0</v>
      </c>
      <c r="I37" s="297"/>
      <c r="J37" s="297"/>
      <c r="K37" s="297"/>
      <c r="L37" s="20"/>
      <c r="M37" s="20"/>
      <c r="N37" s="20"/>
      <c r="O37" s="20"/>
      <c r="P37" s="20"/>
      <c r="Q37" s="20"/>
      <c r="R37" s="20"/>
    </row>
    <row r="38" spans="2:18" ht="13.5" hidden="1" thickBot="1">
      <c r="B38" s="198" t="s">
        <v>730</v>
      </c>
      <c r="C38" s="199"/>
      <c r="D38" s="199"/>
      <c r="E38" s="20" t="e">
        <f>#REF!-#REF!</f>
        <v>#REF!</v>
      </c>
      <c r="F38" s="199"/>
      <c r="G38" s="199"/>
      <c r="H38" s="274">
        <f t="shared" si="3"/>
        <v>0</v>
      </c>
      <c r="I38" s="297"/>
      <c r="J38" s="297"/>
      <c r="K38" s="297"/>
      <c r="L38" s="199"/>
      <c r="M38" s="199"/>
      <c r="N38" s="199"/>
      <c r="O38" s="199"/>
      <c r="P38" s="199"/>
      <c r="Q38" s="199"/>
      <c r="R38" s="199"/>
    </row>
    <row r="39" spans="2:18" ht="12.75" hidden="1">
      <c r="B39" s="201" t="s">
        <v>735</v>
      </c>
      <c r="C39" s="182"/>
      <c r="D39" s="182"/>
      <c r="E39" s="182"/>
      <c r="F39" s="182"/>
      <c r="G39" s="182"/>
      <c r="H39" s="274">
        <f t="shared" si="3"/>
        <v>0</v>
      </c>
      <c r="I39" s="297"/>
      <c r="J39" s="297"/>
      <c r="K39" s="297"/>
      <c r="L39" s="182"/>
      <c r="M39" s="182"/>
      <c r="N39" s="182"/>
      <c r="O39" s="182"/>
      <c r="P39" s="182"/>
      <c r="Q39" s="182"/>
      <c r="R39" s="182"/>
    </row>
    <row r="40" spans="2:18" ht="12.75" hidden="1">
      <c r="B40" s="197" t="s">
        <v>734</v>
      </c>
      <c r="C40" s="20"/>
      <c r="D40" s="20"/>
      <c r="E40" s="195" t="e">
        <f>#REF!-#REF!</f>
        <v>#REF!</v>
      </c>
      <c r="F40" s="20"/>
      <c r="G40" s="20"/>
      <c r="H40" s="274">
        <f t="shared" si="3"/>
        <v>0</v>
      </c>
      <c r="I40" s="297"/>
      <c r="J40" s="297"/>
      <c r="K40" s="297"/>
      <c r="L40" s="195"/>
      <c r="M40" s="195"/>
      <c r="N40" s="195"/>
      <c r="O40" s="195"/>
      <c r="P40" s="195"/>
      <c r="Q40" s="195"/>
      <c r="R40" s="195"/>
    </row>
    <row r="41" spans="2:18" ht="13.5" hidden="1" thickBot="1">
      <c r="B41" s="198" t="s">
        <v>730</v>
      </c>
      <c r="C41" s="199"/>
      <c r="D41" s="199"/>
      <c r="E41" s="200" t="e">
        <f>#REF!-#REF!</f>
        <v>#REF!</v>
      </c>
      <c r="F41" s="199"/>
      <c r="G41" s="199"/>
      <c r="H41" s="274">
        <f t="shared" si="3"/>
        <v>0</v>
      </c>
      <c r="I41" s="297"/>
      <c r="J41" s="297"/>
      <c r="K41" s="297"/>
      <c r="L41" s="200"/>
      <c r="M41" s="200"/>
      <c r="N41" s="200"/>
      <c r="O41" s="200"/>
      <c r="P41" s="200"/>
      <c r="Q41" s="200"/>
      <c r="R41" s="200"/>
    </row>
    <row r="42" spans="8:18" ht="12.75" hidden="1">
      <c r="H42" s="274">
        <f t="shared" si="3"/>
        <v>0</v>
      </c>
      <c r="I42" s="297"/>
      <c r="J42" s="297"/>
      <c r="K42" s="297"/>
      <c r="L42" s="196"/>
      <c r="M42" s="196"/>
      <c r="N42" s="196"/>
      <c r="O42" s="196"/>
      <c r="P42" s="196"/>
      <c r="Q42" s="196"/>
      <c r="R42" s="196"/>
    </row>
    <row r="43" spans="2:11" ht="12.75" hidden="1">
      <c r="B43" t="s">
        <v>231</v>
      </c>
      <c r="H43" s="274">
        <f t="shared" si="3"/>
        <v>0</v>
      </c>
      <c r="I43" s="297"/>
      <c r="J43" s="297"/>
      <c r="K43" s="297"/>
    </row>
    <row r="44" spans="2:11" ht="12.75" hidden="1">
      <c r="B44" t="s">
        <v>232</v>
      </c>
      <c r="H44" s="274">
        <f t="shared" si="3"/>
        <v>0</v>
      </c>
      <c r="I44" s="297"/>
      <c r="J44" s="297"/>
      <c r="K44" s="297"/>
    </row>
    <row r="45" spans="2:11" ht="12.75" hidden="1">
      <c r="B45" t="s">
        <v>233</v>
      </c>
      <c r="H45" s="299">
        <f t="shared" si="3"/>
        <v>0</v>
      </c>
      <c r="I45" s="297"/>
      <c r="J45" s="297"/>
      <c r="K45" s="297"/>
    </row>
    <row r="46" spans="2:19" ht="12.75">
      <c r="B46" s="338"/>
      <c r="C46" s="338"/>
      <c r="D46" s="338"/>
      <c r="E46" s="338"/>
      <c r="F46" s="338"/>
      <c r="G46" s="338"/>
      <c r="H46" s="214"/>
      <c r="I46" s="214"/>
      <c r="J46" s="214"/>
      <c r="K46" s="214"/>
      <c r="L46" s="338"/>
      <c r="M46" s="338"/>
      <c r="N46" s="338"/>
      <c r="O46" s="338"/>
      <c r="P46" s="338"/>
      <c r="Q46" s="338"/>
      <c r="R46" s="338"/>
      <c r="S46" s="338"/>
    </row>
    <row r="47" spans="2:19" ht="12.75"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</row>
    <row r="48" spans="2:19" ht="12.75"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</row>
    <row r="49" spans="2:19" ht="12.75"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</row>
  </sheetData>
  <sheetProtection/>
  <mergeCells count="14">
    <mergeCell ref="B10:B11"/>
    <mergeCell ref="C10:G10"/>
    <mergeCell ref="H10:H11"/>
    <mergeCell ref="B1:H1"/>
    <mergeCell ref="B9:H9"/>
    <mergeCell ref="B8:H8"/>
    <mergeCell ref="B7:H7"/>
    <mergeCell ref="E6:H6"/>
    <mergeCell ref="C2:S2"/>
    <mergeCell ref="C3:S3"/>
    <mergeCell ref="C4:S4"/>
    <mergeCell ref="C5:S5"/>
    <mergeCell ref="F23:H23"/>
    <mergeCell ref="F26:H26"/>
  </mergeCells>
  <printOptions/>
  <pageMargins left="0.51" right="0.18" top="0.71" bottom="0.61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2"/>
  <sheetViews>
    <sheetView zoomScalePageLayoutView="0" workbookViewId="0" topLeftCell="A1">
      <selection activeCell="A2" sqref="A2:G264"/>
    </sheetView>
  </sheetViews>
  <sheetFormatPr defaultColWidth="9.00390625" defaultRowHeight="12.75"/>
  <cols>
    <col min="1" max="1" width="24.25390625" style="0" customWidth="1"/>
    <col min="2" max="2" width="38.00390625" style="0" customWidth="1"/>
    <col min="3" max="3" width="10.625" style="0" customWidth="1"/>
    <col min="4" max="4" width="9.25390625" style="0" customWidth="1"/>
    <col min="5" max="7" width="9.75390625" style="0" customWidth="1"/>
  </cols>
  <sheetData>
    <row r="1" spans="2:7" ht="12.75">
      <c r="B1" s="187"/>
      <c r="C1" s="187"/>
      <c r="D1" s="188"/>
      <c r="E1" s="187"/>
      <c r="F1" s="188"/>
      <c r="G1" s="189"/>
    </row>
    <row r="2" spans="2:7" ht="12.75" customHeight="1">
      <c r="B2" s="599">
        <v>39478</v>
      </c>
      <c r="C2" s="600"/>
      <c r="D2" s="600"/>
      <c r="E2" s="600"/>
      <c r="F2" s="600"/>
      <c r="G2" s="600"/>
    </row>
    <row r="3" spans="1:7" ht="13.5" customHeight="1">
      <c r="A3" s="574" t="s">
        <v>143</v>
      </c>
      <c r="B3" s="603"/>
      <c r="C3" s="603"/>
      <c r="D3" s="603"/>
      <c r="E3" s="603"/>
      <c r="F3" s="603"/>
      <c r="G3" s="603"/>
    </row>
    <row r="4" spans="2:7" ht="15.75">
      <c r="B4" s="21" t="s">
        <v>144</v>
      </c>
      <c r="G4" s="1"/>
    </row>
    <row r="5" ht="15.75">
      <c r="B5" s="21" t="s">
        <v>725</v>
      </c>
    </row>
    <row r="6" ht="15.75">
      <c r="B6" s="21" t="s">
        <v>551</v>
      </c>
    </row>
    <row r="8" ht="13.5" thickBot="1"/>
    <row r="9" spans="1:7" ht="48" thickBot="1">
      <c r="A9" s="15" t="s">
        <v>573</v>
      </c>
      <c r="B9" s="15" t="s">
        <v>726</v>
      </c>
      <c r="C9" s="15" t="s">
        <v>727</v>
      </c>
      <c r="D9" s="15" t="s">
        <v>728</v>
      </c>
      <c r="E9" s="15" t="s">
        <v>729</v>
      </c>
      <c r="F9" s="15" t="s">
        <v>712</v>
      </c>
      <c r="G9" s="15" t="s">
        <v>713</v>
      </c>
    </row>
    <row r="10" spans="1:7" ht="51.75" customHeight="1" hidden="1" thickBot="1">
      <c r="A10" s="22" t="s">
        <v>714</v>
      </c>
      <c r="B10" s="37" t="s">
        <v>718</v>
      </c>
      <c r="C10" s="23"/>
      <c r="D10" s="23"/>
      <c r="E10" s="23"/>
      <c r="F10" s="23"/>
      <c r="G10" s="23"/>
    </row>
    <row r="11" spans="1:7" ht="60.75" hidden="1" thickBot="1">
      <c r="A11" s="24" t="s">
        <v>719</v>
      </c>
      <c r="B11" s="37" t="s">
        <v>660</v>
      </c>
      <c r="C11" s="23"/>
      <c r="D11" s="23"/>
      <c r="E11" s="23"/>
      <c r="F11" s="23"/>
      <c r="G11" s="23"/>
    </row>
    <row r="12" spans="1:7" ht="36.75" hidden="1" thickBot="1">
      <c r="A12" s="24" t="s">
        <v>661</v>
      </c>
      <c r="B12" s="38" t="s">
        <v>662</v>
      </c>
      <c r="C12" s="23"/>
      <c r="D12" s="23"/>
      <c r="E12" s="23"/>
      <c r="F12" s="23"/>
      <c r="G12" s="23"/>
    </row>
    <row r="13" spans="1:7" ht="36.75" hidden="1" thickBot="1">
      <c r="A13" s="24" t="s">
        <v>663</v>
      </c>
      <c r="B13" s="38" t="s">
        <v>664</v>
      </c>
      <c r="C13" s="23"/>
      <c r="D13" s="23"/>
      <c r="E13" s="23"/>
      <c r="F13" s="23"/>
      <c r="G13" s="23"/>
    </row>
    <row r="14" spans="1:7" ht="16.5" hidden="1" thickBot="1">
      <c r="A14" s="24" t="s">
        <v>665</v>
      </c>
      <c r="B14" s="38" t="s">
        <v>666</v>
      </c>
      <c r="C14" s="23"/>
      <c r="D14" s="23"/>
      <c r="E14" s="23"/>
      <c r="F14" s="23"/>
      <c r="G14" s="23"/>
    </row>
    <row r="15" spans="1:7" ht="60.75" hidden="1" thickBot="1">
      <c r="A15" s="24" t="s">
        <v>667</v>
      </c>
      <c r="B15" s="39" t="s">
        <v>668</v>
      </c>
      <c r="C15" s="23"/>
      <c r="D15" s="23"/>
      <c r="E15" s="23"/>
      <c r="F15" s="23"/>
      <c r="G15" s="23"/>
    </row>
    <row r="16" spans="1:7" ht="36.75" hidden="1" thickBot="1">
      <c r="A16" s="24" t="s">
        <v>669</v>
      </c>
      <c r="B16" s="38" t="s">
        <v>670</v>
      </c>
      <c r="C16" s="23"/>
      <c r="D16" s="23"/>
      <c r="E16" s="23"/>
      <c r="F16" s="23"/>
      <c r="G16" s="23"/>
    </row>
    <row r="17" spans="1:7" ht="36.75" hidden="1" thickBot="1">
      <c r="A17" s="24" t="s">
        <v>671</v>
      </c>
      <c r="B17" s="38" t="s">
        <v>664</v>
      </c>
      <c r="C17" s="23"/>
      <c r="D17" s="23"/>
      <c r="E17" s="23"/>
      <c r="F17" s="23"/>
      <c r="G17" s="23"/>
    </row>
    <row r="18" spans="1:7" ht="16.5" hidden="1" thickBot="1">
      <c r="A18" s="24" t="s">
        <v>672</v>
      </c>
      <c r="B18" s="38" t="s">
        <v>666</v>
      </c>
      <c r="C18" s="23"/>
      <c r="D18" s="23"/>
      <c r="E18" s="23"/>
      <c r="F18" s="23"/>
      <c r="G18" s="23"/>
    </row>
    <row r="19" spans="1:7" ht="84.75" hidden="1" thickBot="1">
      <c r="A19" s="22" t="s">
        <v>673</v>
      </c>
      <c r="B19" s="37" t="s">
        <v>674</v>
      </c>
      <c r="C19" s="23"/>
      <c r="D19" s="23"/>
      <c r="E19" s="23"/>
      <c r="F19" s="23"/>
      <c r="G19" s="23"/>
    </row>
    <row r="20" spans="1:7" ht="84.75" hidden="1" thickBot="1">
      <c r="A20" s="24" t="s">
        <v>675</v>
      </c>
      <c r="B20" s="39" t="s">
        <v>343</v>
      </c>
      <c r="C20" s="23">
        <v>1297</v>
      </c>
      <c r="D20" s="23">
        <v>597</v>
      </c>
      <c r="E20" s="23">
        <v>327</v>
      </c>
      <c r="F20" s="23">
        <v>373</v>
      </c>
      <c r="G20" s="23">
        <v>0</v>
      </c>
    </row>
    <row r="21" spans="1:7" ht="36.75" hidden="1" thickBot="1">
      <c r="A21" s="24" t="s">
        <v>344</v>
      </c>
      <c r="B21" s="38" t="s">
        <v>345</v>
      </c>
      <c r="C21" s="25">
        <v>1297</v>
      </c>
      <c r="D21" s="25">
        <v>597</v>
      </c>
      <c r="E21" s="25">
        <v>327</v>
      </c>
      <c r="F21" s="25">
        <v>373</v>
      </c>
      <c r="G21" s="25">
        <v>0</v>
      </c>
    </row>
    <row r="22" spans="1:7" ht="36.75" hidden="1" thickBot="1">
      <c r="A22" s="24" t="s">
        <v>346</v>
      </c>
      <c r="B22" s="38" t="s">
        <v>347</v>
      </c>
      <c r="C22" s="26">
        <v>8327</v>
      </c>
      <c r="D22" s="26">
        <v>8327</v>
      </c>
      <c r="E22" s="26">
        <v>7730</v>
      </c>
      <c r="F22" s="26">
        <v>7403</v>
      </c>
      <c r="G22" s="26">
        <v>7030</v>
      </c>
    </row>
    <row r="23" spans="1:7" ht="48.75" hidden="1" thickBot="1">
      <c r="A23" s="24" t="s">
        <v>348</v>
      </c>
      <c r="B23" s="38" t="s">
        <v>349</v>
      </c>
      <c r="C23" s="25">
        <v>8327</v>
      </c>
      <c r="D23" s="25">
        <v>8327</v>
      </c>
      <c r="E23" s="25">
        <v>7730</v>
      </c>
      <c r="F23" s="25">
        <v>7403</v>
      </c>
      <c r="G23" s="25">
        <v>7030</v>
      </c>
    </row>
    <row r="24" spans="1:7" ht="36.75" hidden="1" thickBot="1">
      <c r="A24" s="24" t="s">
        <v>350</v>
      </c>
      <c r="B24" s="38" t="s">
        <v>351</v>
      </c>
      <c r="C24" s="26">
        <v>7030</v>
      </c>
      <c r="D24" s="26">
        <v>7730</v>
      </c>
      <c r="E24" s="26">
        <v>7403</v>
      </c>
      <c r="F24" s="26">
        <v>7030</v>
      </c>
      <c r="G24" s="26">
        <v>7030</v>
      </c>
    </row>
    <row r="25" spans="1:7" ht="48.75" hidden="1" thickBot="1">
      <c r="A25" s="24" t="s">
        <v>352</v>
      </c>
      <c r="B25" s="38" t="s">
        <v>648</v>
      </c>
      <c r="C25" s="25">
        <v>7030</v>
      </c>
      <c r="D25" s="25">
        <v>7730</v>
      </c>
      <c r="E25" s="25">
        <v>7403</v>
      </c>
      <c r="F25" s="25">
        <v>7030</v>
      </c>
      <c r="G25" s="25">
        <v>7030</v>
      </c>
    </row>
    <row r="26" spans="1:7" ht="48.75" hidden="1" thickBot="1">
      <c r="A26" s="24" t="s">
        <v>649</v>
      </c>
      <c r="B26" s="38" t="s">
        <v>375</v>
      </c>
      <c r="C26" s="27">
        <v>1297</v>
      </c>
      <c r="D26" s="27">
        <v>597</v>
      </c>
      <c r="E26" s="27">
        <v>327</v>
      </c>
      <c r="F26" s="27">
        <v>373</v>
      </c>
      <c r="G26" s="27">
        <v>0</v>
      </c>
    </row>
    <row r="27" spans="1:2" ht="48" hidden="1">
      <c r="A27" s="24" t="s">
        <v>376</v>
      </c>
      <c r="B27" s="38" t="s">
        <v>377</v>
      </c>
    </row>
    <row r="28" spans="1:2" ht="48" hidden="1">
      <c r="A28" s="24" t="s">
        <v>378</v>
      </c>
      <c r="B28" s="38" t="s">
        <v>379</v>
      </c>
    </row>
    <row r="29" spans="1:2" ht="24" hidden="1">
      <c r="A29" s="24" t="s">
        <v>380</v>
      </c>
      <c r="B29" s="38" t="s">
        <v>381</v>
      </c>
    </row>
    <row r="30" spans="1:2" ht="36" hidden="1">
      <c r="A30" s="24" t="s">
        <v>382</v>
      </c>
      <c r="B30" s="38" t="s">
        <v>383</v>
      </c>
    </row>
    <row r="31" spans="1:2" ht="36" hidden="1">
      <c r="A31" s="24" t="s">
        <v>384</v>
      </c>
      <c r="B31" s="38" t="s">
        <v>385</v>
      </c>
    </row>
    <row r="32" spans="1:2" ht="36" hidden="1">
      <c r="A32" s="24" t="s">
        <v>386</v>
      </c>
      <c r="B32" s="38" t="s">
        <v>387</v>
      </c>
    </row>
    <row r="33" spans="1:2" ht="36" hidden="1">
      <c r="A33" s="24" t="s">
        <v>388</v>
      </c>
      <c r="B33" s="38" t="s">
        <v>389</v>
      </c>
    </row>
    <row r="34" spans="1:2" ht="48" hidden="1">
      <c r="A34" s="24" t="s">
        <v>390</v>
      </c>
      <c r="B34" s="38" t="s">
        <v>657</v>
      </c>
    </row>
    <row r="35" spans="1:2" ht="48" hidden="1">
      <c r="A35" s="24" t="s">
        <v>658</v>
      </c>
      <c r="B35" s="38" t="s">
        <v>57</v>
      </c>
    </row>
    <row r="36" spans="1:2" ht="48" hidden="1">
      <c r="A36" s="24" t="s">
        <v>58</v>
      </c>
      <c r="B36" s="38" t="s">
        <v>59</v>
      </c>
    </row>
    <row r="37" spans="1:2" ht="84" hidden="1">
      <c r="A37" s="24" t="s">
        <v>60</v>
      </c>
      <c r="B37" s="39" t="s">
        <v>61</v>
      </c>
    </row>
    <row r="38" spans="1:2" ht="36" hidden="1">
      <c r="A38" s="24" t="s">
        <v>62</v>
      </c>
      <c r="B38" s="38" t="s">
        <v>345</v>
      </c>
    </row>
    <row r="39" spans="1:2" ht="36" hidden="1">
      <c r="A39" s="24" t="s">
        <v>63</v>
      </c>
      <c r="B39" s="38" t="s">
        <v>347</v>
      </c>
    </row>
    <row r="40" spans="1:2" ht="48" hidden="1">
      <c r="A40" s="24" t="s">
        <v>64</v>
      </c>
      <c r="B40" s="38" t="s">
        <v>349</v>
      </c>
    </row>
    <row r="41" spans="1:2" ht="36" hidden="1">
      <c r="A41" s="24" t="s">
        <v>65</v>
      </c>
      <c r="B41" s="38" t="s">
        <v>351</v>
      </c>
    </row>
    <row r="42" spans="1:2" ht="48" hidden="1">
      <c r="A42" s="24" t="s">
        <v>66</v>
      </c>
      <c r="B42" s="38" t="s">
        <v>648</v>
      </c>
    </row>
    <row r="43" spans="1:2" ht="48" hidden="1">
      <c r="A43" s="24" t="s">
        <v>67</v>
      </c>
      <c r="B43" s="38" t="s">
        <v>375</v>
      </c>
    </row>
    <row r="44" spans="1:2" ht="48" hidden="1">
      <c r="A44" s="24" t="s">
        <v>68</v>
      </c>
      <c r="B44" s="38" t="s">
        <v>377</v>
      </c>
    </row>
    <row r="45" spans="1:2" ht="48" hidden="1">
      <c r="A45" s="24" t="s">
        <v>69</v>
      </c>
      <c r="B45" s="38" t="s">
        <v>379</v>
      </c>
    </row>
    <row r="46" spans="1:2" ht="24" hidden="1">
      <c r="A46" s="24" t="s">
        <v>70</v>
      </c>
      <c r="B46" s="38" t="s">
        <v>381</v>
      </c>
    </row>
    <row r="47" spans="1:2" ht="36" hidden="1">
      <c r="A47" s="24" t="s">
        <v>47</v>
      </c>
      <c r="B47" s="38" t="s">
        <v>383</v>
      </c>
    </row>
    <row r="48" spans="1:2" ht="36" hidden="1">
      <c r="A48" s="24" t="s">
        <v>48</v>
      </c>
      <c r="B48" s="38" t="s">
        <v>385</v>
      </c>
    </row>
    <row r="49" spans="1:2" ht="36" hidden="1">
      <c r="A49" s="24" t="s">
        <v>49</v>
      </c>
      <c r="B49" s="38" t="s">
        <v>387</v>
      </c>
    </row>
    <row r="50" spans="1:2" ht="36" hidden="1">
      <c r="A50" s="24" t="s">
        <v>50</v>
      </c>
      <c r="B50" s="38" t="s">
        <v>389</v>
      </c>
    </row>
    <row r="51" spans="1:2" ht="48" hidden="1">
      <c r="A51" s="24" t="s">
        <v>51</v>
      </c>
      <c r="B51" s="38" t="s">
        <v>657</v>
      </c>
    </row>
    <row r="52" spans="1:2" ht="48" hidden="1">
      <c r="A52" s="24" t="s">
        <v>52</v>
      </c>
      <c r="B52" s="38" t="s">
        <v>0</v>
      </c>
    </row>
    <row r="53" spans="1:2" ht="48" hidden="1">
      <c r="A53" s="24" t="s">
        <v>1</v>
      </c>
      <c r="B53" s="38" t="s">
        <v>59</v>
      </c>
    </row>
    <row r="54" spans="1:2" ht="24" hidden="1">
      <c r="A54" s="22" t="s">
        <v>2</v>
      </c>
      <c r="B54" s="37" t="s">
        <v>3</v>
      </c>
    </row>
    <row r="55" spans="1:2" ht="36" hidden="1">
      <c r="A55" s="24" t="s">
        <v>4</v>
      </c>
      <c r="B55" s="39" t="s">
        <v>7</v>
      </c>
    </row>
    <row r="56" spans="1:2" ht="24" hidden="1">
      <c r="A56" s="24" t="s">
        <v>8</v>
      </c>
      <c r="B56" s="38" t="s">
        <v>9</v>
      </c>
    </row>
    <row r="57" spans="1:2" ht="36" hidden="1">
      <c r="A57" s="24" t="s">
        <v>10</v>
      </c>
      <c r="B57" s="38" t="s">
        <v>11</v>
      </c>
    </row>
    <row r="58" spans="1:2" ht="24" hidden="1">
      <c r="A58" s="24" t="s">
        <v>12</v>
      </c>
      <c r="B58" s="38" t="s">
        <v>445</v>
      </c>
    </row>
    <row r="59" spans="1:2" ht="36" hidden="1">
      <c r="A59" s="24" t="s">
        <v>446</v>
      </c>
      <c r="B59" s="38" t="s">
        <v>447</v>
      </c>
    </row>
    <row r="60" spans="1:2" ht="36" hidden="1">
      <c r="A60" s="24" t="s">
        <v>448</v>
      </c>
      <c r="B60" s="38" t="s">
        <v>449</v>
      </c>
    </row>
    <row r="61" spans="1:2" ht="36" hidden="1">
      <c r="A61" s="24" t="s">
        <v>450</v>
      </c>
      <c r="B61" s="38" t="s">
        <v>414</v>
      </c>
    </row>
    <row r="62" spans="1:2" ht="36" hidden="1">
      <c r="A62" s="24" t="s">
        <v>415</v>
      </c>
      <c r="B62" s="38" t="s">
        <v>416</v>
      </c>
    </row>
    <row r="63" spans="1:2" ht="36" hidden="1">
      <c r="A63" s="24" t="s">
        <v>417</v>
      </c>
      <c r="B63" s="37" t="s">
        <v>418</v>
      </c>
    </row>
    <row r="64" spans="1:2" ht="24" hidden="1">
      <c r="A64" s="24" t="s">
        <v>419</v>
      </c>
      <c r="B64" s="38" t="s">
        <v>9</v>
      </c>
    </row>
    <row r="65" spans="1:2" ht="24" hidden="1">
      <c r="A65" s="24" t="s">
        <v>420</v>
      </c>
      <c r="B65" s="40" t="s">
        <v>20</v>
      </c>
    </row>
    <row r="66" spans="1:2" ht="48" hidden="1">
      <c r="A66" s="24" t="s">
        <v>21</v>
      </c>
      <c r="B66" s="40" t="s">
        <v>22</v>
      </c>
    </row>
    <row r="67" spans="1:2" ht="36" hidden="1">
      <c r="A67" s="24" t="s">
        <v>23</v>
      </c>
      <c r="B67" s="38" t="s">
        <v>11</v>
      </c>
    </row>
    <row r="68" spans="1:2" ht="24" hidden="1">
      <c r="A68" s="24" t="s">
        <v>24</v>
      </c>
      <c r="B68" s="38" t="s">
        <v>445</v>
      </c>
    </row>
    <row r="69" spans="1:2" ht="36" hidden="1">
      <c r="A69" s="24" t="s">
        <v>461</v>
      </c>
      <c r="B69" s="38" t="s">
        <v>447</v>
      </c>
    </row>
    <row r="70" spans="1:2" ht="36" hidden="1">
      <c r="A70" s="24" t="s">
        <v>462</v>
      </c>
      <c r="B70" s="38" t="s">
        <v>449</v>
      </c>
    </row>
    <row r="71" spans="1:2" ht="36" hidden="1">
      <c r="A71" s="24" t="s">
        <v>463</v>
      </c>
      <c r="B71" s="38" t="s">
        <v>464</v>
      </c>
    </row>
    <row r="72" spans="1:2" ht="36" hidden="1">
      <c r="A72" s="24" t="s">
        <v>465</v>
      </c>
      <c r="B72" s="38" t="s">
        <v>466</v>
      </c>
    </row>
    <row r="73" spans="1:2" ht="36" hidden="1">
      <c r="A73" s="22" t="s">
        <v>467</v>
      </c>
      <c r="B73" s="37" t="s">
        <v>468</v>
      </c>
    </row>
    <row r="74" spans="1:2" ht="84" hidden="1">
      <c r="A74" s="24" t="s">
        <v>469</v>
      </c>
      <c r="B74" s="39" t="s">
        <v>470</v>
      </c>
    </row>
    <row r="75" spans="1:2" ht="24" hidden="1">
      <c r="A75" s="24" t="s">
        <v>471</v>
      </c>
      <c r="B75" s="38" t="s">
        <v>430</v>
      </c>
    </row>
    <row r="76" spans="1:2" ht="36" hidden="1">
      <c r="A76" s="24" t="s">
        <v>431</v>
      </c>
      <c r="B76" s="38" t="s">
        <v>432</v>
      </c>
    </row>
    <row r="77" spans="1:2" ht="24" hidden="1">
      <c r="A77" s="24" t="s">
        <v>433</v>
      </c>
      <c r="B77" s="38" t="s">
        <v>434</v>
      </c>
    </row>
    <row r="78" spans="1:2" ht="36" hidden="1">
      <c r="A78" s="22" t="s">
        <v>435</v>
      </c>
      <c r="B78" s="37" t="s">
        <v>436</v>
      </c>
    </row>
    <row r="79" spans="1:2" ht="48" hidden="1">
      <c r="A79" s="24" t="s">
        <v>437</v>
      </c>
      <c r="B79" s="37" t="s">
        <v>438</v>
      </c>
    </row>
    <row r="80" spans="1:2" ht="24" hidden="1">
      <c r="A80" s="24" t="s">
        <v>439</v>
      </c>
      <c r="B80" s="38" t="s">
        <v>741</v>
      </c>
    </row>
    <row r="81" spans="1:2" ht="36" hidden="1">
      <c r="A81" s="24" t="s">
        <v>742</v>
      </c>
      <c r="B81" s="38" t="s">
        <v>453</v>
      </c>
    </row>
    <row r="82" spans="1:2" ht="24" hidden="1">
      <c r="A82" s="24" t="s">
        <v>454</v>
      </c>
      <c r="B82" s="38" t="s">
        <v>455</v>
      </c>
    </row>
    <row r="83" spans="1:2" ht="36" hidden="1">
      <c r="A83" s="24" t="s">
        <v>456</v>
      </c>
      <c r="B83" s="38" t="s">
        <v>457</v>
      </c>
    </row>
    <row r="84" spans="1:2" ht="36" hidden="1">
      <c r="A84" s="24" t="s">
        <v>458</v>
      </c>
      <c r="B84" s="38" t="s">
        <v>459</v>
      </c>
    </row>
    <row r="85" spans="1:2" ht="48" hidden="1">
      <c r="A85" s="24" t="s">
        <v>460</v>
      </c>
      <c r="B85" s="38" t="s">
        <v>104</v>
      </c>
    </row>
    <row r="86" spans="1:2" ht="36" hidden="1">
      <c r="A86" s="24" t="s">
        <v>105</v>
      </c>
      <c r="B86" s="38" t="s">
        <v>106</v>
      </c>
    </row>
    <row r="87" spans="1:2" ht="48" hidden="1">
      <c r="A87" s="28" t="s">
        <v>107</v>
      </c>
      <c r="B87" s="37" t="s">
        <v>108</v>
      </c>
    </row>
    <row r="88" spans="1:2" ht="24" hidden="1">
      <c r="A88" s="24" t="s">
        <v>109</v>
      </c>
      <c r="B88" s="38" t="s">
        <v>110</v>
      </c>
    </row>
    <row r="89" spans="1:2" ht="36" hidden="1">
      <c r="A89" s="24" t="s">
        <v>111</v>
      </c>
      <c r="B89" s="38" t="s">
        <v>112</v>
      </c>
    </row>
    <row r="90" spans="1:2" ht="24" hidden="1">
      <c r="A90" s="24" t="s">
        <v>113</v>
      </c>
      <c r="B90" s="38" t="s">
        <v>148</v>
      </c>
    </row>
    <row r="91" spans="1:2" ht="36" hidden="1">
      <c r="A91" s="24" t="s">
        <v>149</v>
      </c>
      <c r="B91" s="38" t="s">
        <v>150</v>
      </c>
    </row>
    <row r="92" spans="1:2" ht="36" hidden="1">
      <c r="A92" s="24" t="s">
        <v>151</v>
      </c>
      <c r="B92" s="38" t="s">
        <v>524</v>
      </c>
    </row>
    <row r="93" spans="1:2" ht="36" hidden="1">
      <c r="A93" s="24" t="s">
        <v>525</v>
      </c>
      <c r="B93" s="38" t="s">
        <v>526</v>
      </c>
    </row>
    <row r="94" spans="1:2" ht="36" hidden="1">
      <c r="A94" s="24" t="s">
        <v>527</v>
      </c>
      <c r="B94" s="38" t="s">
        <v>528</v>
      </c>
    </row>
    <row r="95" spans="1:2" ht="36" hidden="1">
      <c r="A95" s="22" t="s">
        <v>529</v>
      </c>
      <c r="B95" s="37" t="s">
        <v>530</v>
      </c>
    </row>
    <row r="96" spans="1:2" ht="36" hidden="1">
      <c r="A96" s="24" t="s">
        <v>531</v>
      </c>
      <c r="B96" s="37" t="s">
        <v>127</v>
      </c>
    </row>
    <row r="97" spans="1:2" ht="24" hidden="1">
      <c r="A97" s="24" t="s">
        <v>128</v>
      </c>
      <c r="B97" s="38" t="s">
        <v>129</v>
      </c>
    </row>
    <row r="98" spans="1:2" ht="60" hidden="1">
      <c r="A98" s="24" t="s">
        <v>130</v>
      </c>
      <c r="B98" s="38" t="s">
        <v>131</v>
      </c>
    </row>
    <row r="99" spans="1:2" ht="60" hidden="1">
      <c r="A99" s="24" t="s">
        <v>132</v>
      </c>
      <c r="B99" s="38" t="s">
        <v>133</v>
      </c>
    </row>
    <row r="100" spans="1:2" ht="60" hidden="1">
      <c r="A100" s="24" t="s">
        <v>134</v>
      </c>
      <c r="B100" s="38" t="s">
        <v>135</v>
      </c>
    </row>
    <row r="101" spans="1:2" ht="24" hidden="1">
      <c r="A101" s="24" t="s">
        <v>136</v>
      </c>
      <c r="B101" s="37" t="s">
        <v>137</v>
      </c>
    </row>
    <row r="102" spans="1:2" ht="36" hidden="1">
      <c r="A102" s="24" t="s">
        <v>138</v>
      </c>
      <c r="B102" s="38" t="s">
        <v>139</v>
      </c>
    </row>
    <row r="103" spans="1:2" ht="48" hidden="1">
      <c r="A103" s="24" t="s">
        <v>140</v>
      </c>
      <c r="B103" s="38" t="s">
        <v>532</v>
      </c>
    </row>
    <row r="104" spans="1:2" ht="36" hidden="1">
      <c r="A104" s="24" t="s">
        <v>533</v>
      </c>
      <c r="B104" s="38" t="s">
        <v>534</v>
      </c>
    </row>
    <row r="105" spans="1:2" ht="24" hidden="1">
      <c r="A105" s="24" t="s">
        <v>535</v>
      </c>
      <c r="B105" s="37" t="s">
        <v>536</v>
      </c>
    </row>
    <row r="106" spans="1:2" ht="48" hidden="1">
      <c r="A106" s="24" t="s">
        <v>537</v>
      </c>
      <c r="B106" s="38" t="s">
        <v>538</v>
      </c>
    </row>
    <row r="107" spans="1:2" ht="48" hidden="1">
      <c r="A107" s="28" t="s">
        <v>539</v>
      </c>
      <c r="B107" s="37" t="s">
        <v>541</v>
      </c>
    </row>
    <row r="108" spans="1:2" ht="24" hidden="1">
      <c r="A108" s="28" t="s">
        <v>542</v>
      </c>
      <c r="B108" s="38" t="s">
        <v>137</v>
      </c>
    </row>
    <row r="109" spans="1:2" ht="24" hidden="1">
      <c r="A109" s="28" t="s">
        <v>543</v>
      </c>
      <c r="B109" s="38" t="s">
        <v>544</v>
      </c>
    </row>
    <row r="110" spans="1:2" ht="24" hidden="1">
      <c r="A110" s="28" t="s">
        <v>545</v>
      </c>
      <c r="B110" s="38" t="s">
        <v>184</v>
      </c>
    </row>
    <row r="111" spans="1:2" ht="24" hidden="1">
      <c r="A111" s="28" t="s">
        <v>185</v>
      </c>
      <c r="B111" s="38" t="s">
        <v>186</v>
      </c>
    </row>
    <row r="112" spans="1:2" ht="24" hidden="1">
      <c r="A112" s="22" t="s">
        <v>187</v>
      </c>
      <c r="B112" s="37" t="s">
        <v>188</v>
      </c>
    </row>
    <row r="113" spans="1:2" ht="36" hidden="1">
      <c r="A113" s="28" t="s">
        <v>189</v>
      </c>
      <c r="B113" s="38" t="s">
        <v>190</v>
      </c>
    </row>
    <row r="114" spans="1:2" ht="36" hidden="1">
      <c r="A114" s="28" t="s">
        <v>191</v>
      </c>
      <c r="B114" s="38" t="s">
        <v>192</v>
      </c>
    </row>
    <row r="115" spans="1:2" ht="36.75" hidden="1" thickBot="1">
      <c r="A115" s="29" t="s">
        <v>193</v>
      </c>
      <c r="B115" s="41" t="s">
        <v>209</v>
      </c>
    </row>
    <row r="116" spans="1:7" ht="12.75">
      <c r="A116" s="77" t="s">
        <v>327</v>
      </c>
      <c r="B116" s="83" t="s">
        <v>210</v>
      </c>
      <c r="C116" s="510" t="e">
        <f>SUM(D116:G116)</f>
        <v>#REF!</v>
      </c>
      <c r="D116" s="511" t="e">
        <f>D117-D165</f>
        <v>#REF!</v>
      </c>
      <c r="E116" s="512" t="e">
        <f>E117-E165</f>
        <v>#REF!</v>
      </c>
      <c r="F116" s="512" t="e">
        <f>F117-F165</f>
        <v>#REF!</v>
      </c>
      <c r="G116" s="513" t="e">
        <f>G117-G165</f>
        <v>#REF!</v>
      </c>
    </row>
    <row r="117" spans="1:7" ht="12.75">
      <c r="A117" s="80" t="s">
        <v>328</v>
      </c>
      <c r="B117" s="85" t="s">
        <v>211</v>
      </c>
      <c r="C117" s="514">
        <f>C139</f>
        <v>62032.21</v>
      </c>
      <c r="D117" s="515">
        <f>D139</f>
        <v>9611.21</v>
      </c>
      <c r="E117" s="516">
        <f>E139</f>
        <v>11954.4</v>
      </c>
      <c r="F117" s="516">
        <f>F139</f>
        <v>27175.2</v>
      </c>
      <c r="G117" s="517">
        <f>G139</f>
        <v>13291.400000000001</v>
      </c>
    </row>
    <row r="118" spans="1:7" ht="24" hidden="1">
      <c r="A118" s="30" t="s">
        <v>212</v>
      </c>
      <c r="B118" s="43" t="s">
        <v>213</v>
      </c>
      <c r="C118" s="518"/>
      <c r="D118" s="519"/>
      <c r="E118" s="332"/>
      <c r="F118" s="332"/>
      <c r="G118" s="333"/>
    </row>
    <row r="119" spans="1:7" ht="24" hidden="1">
      <c r="A119" s="30" t="s">
        <v>214</v>
      </c>
      <c r="B119" s="43" t="s">
        <v>215</v>
      </c>
      <c r="C119" s="518"/>
      <c r="D119" s="519"/>
      <c r="E119" s="332"/>
      <c r="F119" s="332"/>
      <c r="G119" s="333"/>
    </row>
    <row r="120" spans="1:7" ht="24" hidden="1">
      <c r="A120" s="30" t="s">
        <v>216</v>
      </c>
      <c r="B120" s="43" t="s">
        <v>561</v>
      </c>
      <c r="C120" s="518"/>
      <c r="D120" s="519"/>
      <c r="E120" s="332"/>
      <c r="F120" s="332"/>
      <c r="G120" s="333"/>
    </row>
    <row r="121" spans="1:7" ht="24" hidden="1">
      <c r="A121" s="30" t="s">
        <v>562</v>
      </c>
      <c r="B121" s="43" t="s">
        <v>563</v>
      </c>
      <c r="C121" s="518"/>
      <c r="D121" s="519"/>
      <c r="E121" s="332"/>
      <c r="F121" s="332"/>
      <c r="G121" s="333"/>
    </row>
    <row r="122" spans="1:7" ht="36" hidden="1">
      <c r="A122" s="30" t="s">
        <v>564</v>
      </c>
      <c r="B122" s="43" t="s">
        <v>586</v>
      </c>
      <c r="C122" s="518"/>
      <c r="D122" s="519"/>
      <c r="E122" s="332"/>
      <c r="F122" s="332"/>
      <c r="G122" s="333"/>
    </row>
    <row r="123" spans="1:7" ht="24" hidden="1">
      <c r="A123" s="30" t="s">
        <v>587</v>
      </c>
      <c r="B123" s="43" t="s">
        <v>588</v>
      </c>
      <c r="C123" s="518"/>
      <c r="D123" s="519"/>
      <c r="E123" s="332"/>
      <c r="F123" s="332"/>
      <c r="G123" s="333"/>
    </row>
    <row r="124" spans="1:7" ht="36" hidden="1">
      <c r="A124" s="30" t="s">
        <v>589</v>
      </c>
      <c r="B124" s="43" t="s">
        <v>590</v>
      </c>
      <c r="C124" s="518"/>
      <c r="D124" s="519"/>
      <c r="E124" s="332"/>
      <c r="F124" s="332"/>
      <c r="G124" s="333"/>
    </row>
    <row r="125" spans="1:7" ht="36" hidden="1">
      <c r="A125" s="30" t="s">
        <v>591</v>
      </c>
      <c r="B125" s="43" t="s">
        <v>592</v>
      </c>
      <c r="C125" s="518"/>
      <c r="D125" s="519"/>
      <c r="E125" s="332"/>
      <c r="F125" s="332"/>
      <c r="G125" s="333"/>
    </row>
    <row r="126" spans="1:7" ht="48" hidden="1">
      <c r="A126" s="30" t="s">
        <v>593</v>
      </c>
      <c r="B126" s="43" t="s">
        <v>594</v>
      </c>
      <c r="C126" s="518"/>
      <c r="D126" s="519"/>
      <c r="E126" s="332"/>
      <c r="F126" s="332"/>
      <c r="G126" s="333"/>
    </row>
    <row r="127" spans="1:7" ht="36" hidden="1">
      <c r="A127" s="30" t="s">
        <v>595</v>
      </c>
      <c r="B127" s="43" t="s">
        <v>596</v>
      </c>
      <c r="C127" s="518"/>
      <c r="D127" s="519"/>
      <c r="E127" s="332"/>
      <c r="F127" s="332"/>
      <c r="G127" s="333"/>
    </row>
    <row r="128" spans="1:7" ht="36" hidden="1">
      <c r="A128" s="30" t="s">
        <v>597</v>
      </c>
      <c r="B128" s="43" t="s">
        <v>598</v>
      </c>
      <c r="C128" s="518"/>
      <c r="D128" s="519"/>
      <c r="E128" s="332"/>
      <c r="F128" s="332"/>
      <c r="G128" s="333"/>
    </row>
    <row r="129" spans="1:7" ht="48" hidden="1">
      <c r="A129" s="30" t="s">
        <v>599</v>
      </c>
      <c r="B129" s="43" t="s">
        <v>600</v>
      </c>
      <c r="C129" s="518"/>
      <c r="D129" s="519"/>
      <c r="E129" s="332"/>
      <c r="F129" s="332"/>
      <c r="G129" s="333"/>
    </row>
    <row r="130" spans="1:7" ht="36" hidden="1">
      <c r="A130" s="30" t="s">
        <v>601</v>
      </c>
      <c r="B130" s="43" t="s">
        <v>602</v>
      </c>
      <c r="C130" s="518"/>
      <c r="D130" s="519"/>
      <c r="E130" s="332"/>
      <c r="F130" s="332"/>
      <c r="G130" s="333"/>
    </row>
    <row r="131" spans="1:7" ht="36" hidden="1">
      <c r="A131" s="30" t="s">
        <v>603</v>
      </c>
      <c r="B131" s="43" t="s">
        <v>604</v>
      </c>
      <c r="C131" s="518"/>
      <c r="D131" s="519"/>
      <c r="E131" s="332"/>
      <c r="F131" s="332"/>
      <c r="G131" s="333"/>
    </row>
    <row r="132" spans="1:7" ht="36" hidden="1">
      <c r="A132" s="30" t="s">
        <v>605</v>
      </c>
      <c r="B132" s="43" t="s">
        <v>234</v>
      </c>
      <c r="C132" s="518"/>
      <c r="D132" s="519"/>
      <c r="E132" s="332"/>
      <c r="F132" s="332"/>
      <c r="G132" s="333"/>
    </row>
    <row r="133" spans="1:7" ht="36" hidden="1">
      <c r="A133" s="30" t="s">
        <v>235</v>
      </c>
      <c r="B133" s="43" t="s">
        <v>236</v>
      </c>
      <c r="C133" s="518"/>
      <c r="D133" s="519"/>
      <c r="E133" s="332"/>
      <c r="F133" s="332"/>
      <c r="G133" s="333"/>
    </row>
    <row r="134" spans="1:7" ht="36" hidden="1">
      <c r="A134" s="30" t="s">
        <v>271</v>
      </c>
      <c r="B134" s="43" t="s">
        <v>272</v>
      </c>
      <c r="C134" s="518"/>
      <c r="D134" s="519"/>
      <c r="E134" s="332"/>
      <c r="F134" s="332"/>
      <c r="G134" s="333"/>
    </row>
    <row r="135" spans="1:7" ht="36" hidden="1">
      <c r="A135" s="30" t="s">
        <v>273</v>
      </c>
      <c r="B135" s="43" t="s">
        <v>620</v>
      </c>
      <c r="C135" s="518"/>
      <c r="D135" s="519"/>
      <c r="E135" s="332"/>
      <c r="F135" s="332"/>
      <c r="G135" s="333"/>
    </row>
    <row r="136" spans="1:7" ht="48" hidden="1">
      <c r="A136" s="30" t="s">
        <v>621</v>
      </c>
      <c r="B136" s="43" t="s">
        <v>622</v>
      </c>
      <c r="C136" s="518"/>
      <c r="D136" s="519"/>
      <c r="E136" s="332"/>
      <c r="F136" s="332"/>
      <c r="G136" s="333"/>
    </row>
    <row r="137" spans="1:7" ht="48" hidden="1">
      <c r="A137" s="30" t="s">
        <v>623</v>
      </c>
      <c r="B137" s="43" t="s">
        <v>624</v>
      </c>
      <c r="C137" s="518"/>
      <c r="D137" s="519"/>
      <c r="E137" s="332"/>
      <c r="F137" s="332"/>
      <c r="G137" s="333"/>
    </row>
    <row r="138" spans="1:7" ht="60" hidden="1">
      <c r="A138" s="30" t="s">
        <v>625</v>
      </c>
      <c r="B138" s="43" t="s">
        <v>626</v>
      </c>
      <c r="C138" s="518"/>
      <c r="D138" s="519"/>
      <c r="E138" s="332"/>
      <c r="F138" s="332"/>
      <c r="G138" s="333"/>
    </row>
    <row r="139" spans="1:7" ht="12.75">
      <c r="A139" s="30" t="s">
        <v>329</v>
      </c>
      <c r="B139" s="43" t="s">
        <v>627</v>
      </c>
      <c r="C139" s="518">
        <f>C153</f>
        <v>62032.21</v>
      </c>
      <c r="D139" s="519">
        <f>D153</f>
        <v>9611.21</v>
      </c>
      <c r="E139" s="332">
        <f>E153</f>
        <v>11954.4</v>
      </c>
      <c r="F139" s="332">
        <f>F153</f>
        <v>27175.2</v>
      </c>
      <c r="G139" s="333">
        <f>G153</f>
        <v>13291.400000000001</v>
      </c>
    </row>
    <row r="140" spans="1:7" ht="24" hidden="1">
      <c r="A140" s="30" t="s">
        <v>628</v>
      </c>
      <c r="B140" s="43" t="s">
        <v>629</v>
      </c>
      <c r="C140" s="518">
        <f aca="true" t="shared" si="0" ref="C140:C155">SUM(D140:G140)</f>
        <v>0</v>
      </c>
      <c r="D140" s="519"/>
      <c r="E140" s="332">
        <f aca="true" t="shared" si="1" ref="E140:G153">E143</f>
        <v>0</v>
      </c>
      <c r="F140" s="332">
        <f t="shared" si="1"/>
        <v>0</v>
      </c>
      <c r="G140" s="333">
        <f t="shared" si="1"/>
        <v>0</v>
      </c>
    </row>
    <row r="141" spans="1:7" ht="24" hidden="1">
      <c r="A141" s="32" t="s">
        <v>630</v>
      </c>
      <c r="B141" s="43" t="s">
        <v>631</v>
      </c>
      <c r="C141" s="518">
        <f t="shared" si="0"/>
        <v>52421</v>
      </c>
      <c r="D141" s="519"/>
      <c r="E141" s="332">
        <f t="shared" si="1"/>
        <v>11954.4</v>
      </c>
      <c r="F141" s="332">
        <f t="shared" si="1"/>
        <v>27175.2</v>
      </c>
      <c r="G141" s="333">
        <f t="shared" si="1"/>
        <v>13291.400000000001</v>
      </c>
    </row>
    <row r="142" spans="1:7" ht="24" hidden="1">
      <c r="A142" s="32" t="s">
        <v>632</v>
      </c>
      <c r="B142" s="43" t="s">
        <v>633</v>
      </c>
      <c r="C142" s="518">
        <f t="shared" si="0"/>
        <v>0</v>
      </c>
      <c r="D142" s="519"/>
      <c r="E142" s="332">
        <f t="shared" si="1"/>
        <v>0</v>
      </c>
      <c r="F142" s="332">
        <f t="shared" si="1"/>
        <v>0</v>
      </c>
      <c r="G142" s="333">
        <f t="shared" si="1"/>
        <v>0</v>
      </c>
    </row>
    <row r="143" spans="1:7" ht="24" hidden="1">
      <c r="A143" s="32" t="s">
        <v>634</v>
      </c>
      <c r="B143" s="43" t="s">
        <v>635</v>
      </c>
      <c r="C143" s="518">
        <f t="shared" si="0"/>
        <v>0</v>
      </c>
      <c r="D143" s="519"/>
      <c r="E143" s="332">
        <f t="shared" si="1"/>
        <v>0</v>
      </c>
      <c r="F143" s="332">
        <f t="shared" si="1"/>
        <v>0</v>
      </c>
      <c r="G143" s="333">
        <f t="shared" si="1"/>
        <v>0</v>
      </c>
    </row>
    <row r="144" spans="1:7" ht="36" hidden="1">
      <c r="A144" s="32" t="s">
        <v>636</v>
      </c>
      <c r="B144" s="43" t="s">
        <v>637</v>
      </c>
      <c r="C144" s="518">
        <f t="shared" si="0"/>
        <v>52421</v>
      </c>
      <c r="D144" s="519"/>
      <c r="E144" s="332">
        <f t="shared" si="1"/>
        <v>11954.4</v>
      </c>
      <c r="F144" s="332">
        <f t="shared" si="1"/>
        <v>27175.2</v>
      </c>
      <c r="G144" s="333">
        <f t="shared" si="1"/>
        <v>13291.400000000001</v>
      </c>
    </row>
    <row r="145" spans="1:7" ht="36" hidden="1">
      <c r="A145" s="32" t="s">
        <v>638</v>
      </c>
      <c r="B145" s="43" t="s">
        <v>639</v>
      </c>
      <c r="C145" s="518">
        <f t="shared" si="0"/>
        <v>0</v>
      </c>
      <c r="D145" s="519"/>
      <c r="E145" s="332">
        <f t="shared" si="1"/>
        <v>0</v>
      </c>
      <c r="F145" s="332">
        <f t="shared" si="1"/>
        <v>0</v>
      </c>
      <c r="G145" s="333">
        <f t="shared" si="1"/>
        <v>0</v>
      </c>
    </row>
    <row r="146" spans="1:7" ht="48" hidden="1">
      <c r="A146" s="32" t="s">
        <v>640</v>
      </c>
      <c r="B146" s="43" t="s">
        <v>286</v>
      </c>
      <c r="C146" s="518">
        <f t="shared" si="0"/>
        <v>0</v>
      </c>
      <c r="D146" s="519"/>
      <c r="E146" s="332">
        <f t="shared" si="1"/>
        <v>0</v>
      </c>
      <c r="F146" s="332">
        <f t="shared" si="1"/>
        <v>0</v>
      </c>
      <c r="G146" s="333">
        <f t="shared" si="1"/>
        <v>0</v>
      </c>
    </row>
    <row r="147" spans="1:7" ht="48" hidden="1">
      <c r="A147" s="32" t="s">
        <v>287</v>
      </c>
      <c r="B147" s="43" t="s">
        <v>288</v>
      </c>
      <c r="C147" s="518">
        <f t="shared" si="0"/>
        <v>52421</v>
      </c>
      <c r="D147" s="519"/>
      <c r="E147" s="332">
        <f t="shared" si="1"/>
        <v>11954.4</v>
      </c>
      <c r="F147" s="332">
        <f t="shared" si="1"/>
        <v>27175.2</v>
      </c>
      <c r="G147" s="333">
        <f t="shared" si="1"/>
        <v>13291.400000000001</v>
      </c>
    </row>
    <row r="148" spans="1:7" ht="36" hidden="1">
      <c r="A148" s="32" t="s">
        <v>289</v>
      </c>
      <c r="B148" s="43" t="s">
        <v>290</v>
      </c>
      <c r="C148" s="518">
        <f t="shared" si="0"/>
        <v>0</v>
      </c>
      <c r="D148" s="519"/>
      <c r="E148" s="332">
        <f t="shared" si="1"/>
        <v>0</v>
      </c>
      <c r="F148" s="332">
        <f t="shared" si="1"/>
        <v>0</v>
      </c>
      <c r="G148" s="333">
        <f t="shared" si="1"/>
        <v>0</v>
      </c>
    </row>
    <row r="149" spans="1:7" ht="48" hidden="1">
      <c r="A149" s="32" t="s">
        <v>291</v>
      </c>
      <c r="B149" s="43" t="s">
        <v>301</v>
      </c>
      <c r="C149" s="518">
        <f t="shared" si="0"/>
        <v>0</v>
      </c>
      <c r="D149" s="519"/>
      <c r="E149" s="332">
        <f t="shared" si="1"/>
        <v>0</v>
      </c>
      <c r="F149" s="332">
        <f t="shared" si="1"/>
        <v>0</v>
      </c>
      <c r="G149" s="333">
        <f t="shared" si="1"/>
        <v>0</v>
      </c>
    </row>
    <row r="150" spans="1:7" ht="72" hidden="1">
      <c r="A150" s="32" t="s">
        <v>302</v>
      </c>
      <c r="B150" s="43" t="s">
        <v>312</v>
      </c>
      <c r="C150" s="518">
        <f t="shared" si="0"/>
        <v>52421</v>
      </c>
      <c r="D150" s="519"/>
      <c r="E150" s="332">
        <f t="shared" si="1"/>
        <v>11954.4</v>
      </c>
      <c r="F150" s="332">
        <f t="shared" si="1"/>
        <v>27175.2</v>
      </c>
      <c r="G150" s="333">
        <f t="shared" si="1"/>
        <v>13291.400000000001</v>
      </c>
    </row>
    <row r="151" spans="1:7" ht="36" hidden="1">
      <c r="A151" s="32" t="s">
        <v>313</v>
      </c>
      <c r="B151" s="43" t="s">
        <v>314</v>
      </c>
      <c r="C151" s="518">
        <f t="shared" si="0"/>
        <v>0</v>
      </c>
      <c r="D151" s="519"/>
      <c r="E151" s="332">
        <f t="shared" si="1"/>
        <v>0</v>
      </c>
      <c r="F151" s="332">
        <f t="shared" si="1"/>
        <v>0</v>
      </c>
      <c r="G151" s="333">
        <f t="shared" si="1"/>
        <v>0</v>
      </c>
    </row>
    <row r="152" spans="1:7" ht="36" hidden="1">
      <c r="A152" s="32" t="s">
        <v>315</v>
      </c>
      <c r="B152" s="43" t="s">
        <v>316</v>
      </c>
      <c r="C152" s="518">
        <f t="shared" si="0"/>
        <v>0</v>
      </c>
      <c r="D152" s="519"/>
      <c r="E152" s="332">
        <f t="shared" si="1"/>
        <v>0</v>
      </c>
      <c r="F152" s="332">
        <f t="shared" si="1"/>
        <v>0</v>
      </c>
      <c r="G152" s="333">
        <f t="shared" si="1"/>
        <v>0</v>
      </c>
    </row>
    <row r="153" spans="1:7" ht="24.75" customHeight="1">
      <c r="A153" s="30" t="s">
        <v>330</v>
      </c>
      <c r="B153" s="43" t="s">
        <v>629</v>
      </c>
      <c r="C153" s="518">
        <f>C156</f>
        <v>62032.21</v>
      </c>
      <c r="D153" s="519">
        <f>D156</f>
        <v>9611.21</v>
      </c>
      <c r="E153" s="332">
        <f t="shared" si="1"/>
        <v>11954.4</v>
      </c>
      <c r="F153" s="332">
        <f t="shared" si="1"/>
        <v>27175.2</v>
      </c>
      <c r="G153" s="333">
        <f t="shared" si="1"/>
        <v>13291.400000000001</v>
      </c>
    </row>
    <row r="154" spans="1:7" ht="36" hidden="1">
      <c r="A154" s="32" t="s">
        <v>317</v>
      </c>
      <c r="B154" s="43" t="s">
        <v>318</v>
      </c>
      <c r="C154" s="518">
        <f t="shared" si="0"/>
        <v>0</v>
      </c>
      <c r="D154" s="519"/>
      <c r="E154" s="332"/>
      <c r="F154" s="332"/>
      <c r="G154" s="333"/>
    </row>
    <row r="155" spans="1:7" ht="36" hidden="1">
      <c r="A155" s="32" t="s">
        <v>319</v>
      </c>
      <c r="B155" s="43" t="s">
        <v>611</v>
      </c>
      <c r="C155" s="518">
        <f t="shared" si="0"/>
        <v>0</v>
      </c>
      <c r="D155" s="519"/>
      <c r="E155" s="332"/>
      <c r="F155" s="332"/>
      <c r="G155" s="333"/>
    </row>
    <row r="156" spans="1:7" ht="49.5" customHeight="1">
      <c r="A156" s="32" t="s">
        <v>331</v>
      </c>
      <c r="B156" s="43" t="s">
        <v>283</v>
      </c>
      <c r="C156" s="518">
        <f>SUM(D156:G156)</f>
        <v>62032.21</v>
      </c>
      <c r="D156" s="519">
        <f>'ДОХ. Касс. план 2008'!I75</f>
        <v>9611.21</v>
      </c>
      <c r="E156" s="332">
        <f>'ДОХ. Касс. план 2008'!M75</f>
        <v>11954.4</v>
      </c>
      <c r="F156" s="332">
        <f>'ДОХ. Касс. план 2008'!N75</f>
        <v>27175.2</v>
      </c>
      <c r="G156" s="333">
        <f>'ДОХ. Касс. план 2008'!O75</f>
        <v>13291.400000000001</v>
      </c>
    </row>
    <row r="157" spans="1:7" ht="36" hidden="1">
      <c r="A157" s="32" t="s">
        <v>612</v>
      </c>
      <c r="B157" s="43" t="s">
        <v>304</v>
      </c>
      <c r="C157" s="518"/>
      <c r="D157" s="519"/>
      <c r="E157" s="332"/>
      <c r="F157" s="332"/>
      <c r="G157" s="333"/>
    </row>
    <row r="158" spans="1:7" ht="48" hidden="1">
      <c r="A158" s="32" t="s">
        <v>305</v>
      </c>
      <c r="B158" s="43" t="s">
        <v>310</v>
      </c>
      <c r="C158" s="518"/>
      <c r="D158" s="519"/>
      <c r="E158" s="332"/>
      <c r="F158" s="332"/>
      <c r="G158" s="333"/>
    </row>
    <row r="159" spans="1:7" ht="60" hidden="1">
      <c r="A159" s="32" t="s">
        <v>311</v>
      </c>
      <c r="B159" s="43" t="s">
        <v>644</v>
      </c>
      <c r="C159" s="518"/>
      <c r="D159" s="519"/>
      <c r="E159" s="332"/>
      <c r="F159" s="332"/>
      <c r="G159" s="333"/>
    </row>
    <row r="160" spans="1:7" ht="48" hidden="1">
      <c r="A160" s="32" t="s">
        <v>645</v>
      </c>
      <c r="B160" s="43" t="s">
        <v>646</v>
      </c>
      <c r="C160" s="518"/>
      <c r="D160" s="519"/>
      <c r="E160" s="332"/>
      <c r="F160" s="332"/>
      <c r="G160" s="333"/>
    </row>
    <row r="161" spans="1:7" ht="60" hidden="1">
      <c r="A161" s="32" t="s">
        <v>647</v>
      </c>
      <c r="B161" s="43" t="s">
        <v>280</v>
      </c>
      <c r="C161" s="518"/>
      <c r="D161" s="519"/>
      <c r="E161" s="332"/>
      <c r="F161" s="332"/>
      <c r="G161" s="333"/>
    </row>
    <row r="162" spans="1:7" ht="12.75" hidden="1">
      <c r="A162" s="32" t="s">
        <v>281</v>
      </c>
      <c r="B162" s="43" t="s">
        <v>737</v>
      </c>
      <c r="C162" s="518"/>
      <c r="D162" s="519"/>
      <c r="E162" s="332"/>
      <c r="F162" s="332"/>
      <c r="G162" s="333"/>
    </row>
    <row r="163" spans="1:7" ht="48" hidden="1">
      <c r="A163" s="32" t="s">
        <v>738</v>
      </c>
      <c r="B163" s="43" t="s">
        <v>739</v>
      </c>
      <c r="C163" s="518"/>
      <c r="D163" s="519"/>
      <c r="E163" s="332"/>
      <c r="F163" s="332"/>
      <c r="G163" s="333"/>
    </row>
    <row r="164" spans="1:7" ht="48" hidden="1">
      <c r="A164" s="32" t="s">
        <v>740</v>
      </c>
      <c r="B164" s="43" t="s">
        <v>353</v>
      </c>
      <c r="C164" s="518"/>
      <c r="D164" s="519"/>
      <c r="E164" s="332"/>
      <c r="F164" s="332"/>
      <c r="G164" s="333"/>
    </row>
    <row r="165" spans="1:7" ht="12.75">
      <c r="A165" s="80" t="s">
        <v>332</v>
      </c>
      <c r="B165" s="85" t="s">
        <v>354</v>
      </c>
      <c r="C165" s="514" t="e">
        <f>C187</f>
        <v>#REF!</v>
      </c>
      <c r="D165" s="515" t="e">
        <f>D187</f>
        <v>#REF!</v>
      </c>
      <c r="E165" s="516" t="e">
        <f>E187</f>
        <v>#REF!</v>
      </c>
      <c r="F165" s="516" t="e">
        <f>F187</f>
        <v>#REF!</v>
      </c>
      <c r="G165" s="517" t="e">
        <f>G187</f>
        <v>#REF!</v>
      </c>
    </row>
    <row r="166" spans="1:7" ht="24" hidden="1">
      <c r="A166" s="32" t="s">
        <v>355</v>
      </c>
      <c r="B166" s="43" t="s">
        <v>356</v>
      </c>
      <c r="C166" s="518"/>
      <c r="D166" s="519"/>
      <c r="E166" s="332">
        <f aca="true" t="shared" si="2" ref="E166:G181">E180</f>
        <v>0</v>
      </c>
      <c r="F166" s="332">
        <f t="shared" si="2"/>
        <v>0</v>
      </c>
      <c r="G166" s="333">
        <f t="shared" si="2"/>
        <v>0</v>
      </c>
    </row>
    <row r="167" spans="1:7" ht="24" hidden="1">
      <c r="A167" s="32" t="s">
        <v>359</v>
      </c>
      <c r="B167" s="43" t="s">
        <v>360</v>
      </c>
      <c r="C167" s="518"/>
      <c r="D167" s="519"/>
      <c r="E167" s="332">
        <f t="shared" si="2"/>
        <v>0</v>
      </c>
      <c r="F167" s="332">
        <f t="shared" si="2"/>
        <v>0</v>
      </c>
      <c r="G167" s="333">
        <f t="shared" si="2"/>
        <v>0</v>
      </c>
    </row>
    <row r="168" spans="1:7" ht="24" hidden="1">
      <c r="A168" s="32" t="s">
        <v>361</v>
      </c>
      <c r="B168" s="43" t="s">
        <v>362</v>
      </c>
      <c r="C168" s="518"/>
      <c r="D168" s="519"/>
      <c r="E168" s="332">
        <f t="shared" si="2"/>
        <v>0</v>
      </c>
      <c r="F168" s="332">
        <f t="shared" si="2"/>
        <v>0</v>
      </c>
      <c r="G168" s="333">
        <f t="shared" si="2"/>
        <v>0</v>
      </c>
    </row>
    <row r="169" spans="1:7" ht="24" hidden="1">
      <c r="A169" s="32" t="s">
        <v>363</v>
      </c>
      <c r="B169" s="43" t="s">
        <v>364</v>
      </c>
      <c r="C169" s="518"/>
      <c r="D169" s="519"/>
      <c r="E169" s="332">
        <f t="shared" si="2"/>
        <v>0</v>
      </c>
      <c r="F169" s="332">
        <f t="shared" si="2"/>
        <v>0</v>
      </c>
      <c r="G169" s="333">
        <f t="shared" si="2"/>
        <v>0</v>
      </c>
    </row>
    <row r="170" spans="1:7" ht="36" hidden="1">
      <c r="A170" s="32" t="s">
        <v>365</v>
      </c>
      <c r="B170" s="43" t="s">
        <v>366</v>
      </c>
      <c r="C170" s="518"/>
      <c r="D170" s="519"/>
      <c r="E170" s="332">
        <f t="shared" si="2"/>
        <v>0</v>
      </c>
      <c r="F170" s="332">
        <f t="shared" si="2"/>
        <v>0</v>
      </c>
      <c r="G170" s="333">
        <f t="shared" si="2"/>
        <v>0</v>
      </c>
    </row>
    <row r="171" spans="1:7" ht="24" hidden="1">
      <c r="A171" s="32" t="s">
        <v>367</v>
      </c>
      <c r="B171" s="43" t="s">
        <v>368</v>
      </c>
      <c r="C171" s="518"/>
      <c r="D171" s="519"/>
      <c r="E171" s="332">
        <f t="shared" si="2"/>
        <v>0</v>
      </c>
      <c r="F171" s="332">
        <f t="shared" si="2"/>
        <v>0</v>
      </c>
      <c r="G171" s="333">
        <f t="shared" si="2"/>
        <v>0</v>
      </c>
    </row>
    <row r="172" spans="1:7" ht="36" hidden="1">
      <c r="A172" s="32" t="s">
        <v>369</v>
      </c>
      <c r="B172" s="43" t="s">
        <v>370</v>
      </c>
      <c r="C172" s="518"/>
      <c r="D172" s="519"/>
      <c r="E172" s="332">
        <f t="shared" si="2"/>
        <v>0</v>
      </c>
      <c r="F172" s="332">
        <f t="shared" si="2"/>
        <v>0</v>
      </c>
      <c r="G172" s="333">
        <f t="shared" si="2"/>
        <v>0</v>
      </c>
    </row>
    <row r="173" spans="1:7" ht="36" hidden="1">
      <c r="A173" s="32" t="s">
        <v>371</v>
      </c>
      <c r="B173" s="43" t="s">
        <v>372</v>
      </c>
      <c r="C173" s="518"/>
      <c r="D173" s="519"/>
      <c r="E173" s="332" t="e">
        <f t="shared" si="2"/>
        <v>#REF!</v>
      </c>
      <c r="F173" s="332" t="e">
        <f t="shared" si="2"/>
        <v>#REF!</v>
      </c>
      <c r="G173" s="333" t="e">
        <f t="shared" si="2"/>
        <v>#REF!</v>
      </c>
    </row>
    <row r="174" spans="1:7" ht="48" hidden="1">
      <c r="A174" s="32" t="s">
        <v>373</v>
      </c>
      <c r="B174" s="43" t="s">
        <v>374</v>
      </c>
      <c r="C174" s="518"/>
      <c r="D174" s="519"/>
      <c r="E174" s="332">
        <f t="shared" si="2"/>
        <v>0</v>
      </c>
      <c r="F174" s="332">
        <f t="shared" si="2"/>
        <v>0</v>
      </c>
      <c r="G174" s="333">
        <f t="shared" si="2"/>
        <v>0</v>
      </c>
    </row>
    <row r="175" spans="1:7" ht="36" hidden="1">
      <c r="A175" s="32" t="s">
        <v>684</v>
      </c>
      <c r="B175" s="43" t="s">
        <v>685</v>
      </c>
      <c r="C175" s="518"/>
      <c r="D175" s="519"/>
      <c r="E175" s="332">
        <f t="shared" si="2"/>
        <v>0</v>
      </c>
      <c r="F175" s="332">
        <f t="shared" si="2"/>
        <v>0</v>
      </c>
      <c r="G175" s="333">
        <f t="shared" si="2"/>
        <v>0</v>
      </c>
    </row>
    <row r="176" spans="1:7" ht="36" hidden="1">
      <c r="A176" s="32" t="s">
        <v>686</v>
      </c>
      <c r="B176" s="43" t="s">
        <v>687</v>
      </c>
      <c r="C176" s="518"/>
      <c r="D176" s="519"/>
      <c r="E176" s="332">
        <f t="shared" si="2"/>
        <v>0</v>
      </c>
      <c r="F176" s="332">
        <f t="shared" si="2"/>
        <v>0</v>
      </c>
      <c r="G176" s="333">
        <f t="shared" si="2"/>
        <v>0</v>
      </c>
    </row>
    <row r="177" spans="1:7" ht="48" hidden="1">
      <c r="A177" s="32" t="s">
        <v>688</v>
      </c>
      <c r="B177" s="43" t="s">
        <v>689</v>
      </c>
      <c r="C177" s="518"/>
      <c r="D177" s="519"/>
      <c r="E177" s="332">
        <f t="shared" si="2"/>
        <v>0</v>
      </c>
      <c r="F177" s="332">
        <f t="shared" si="2"/>
        <v>0</v>
      </c>
      <c r="G177" s="333">
        <f t="shared" si="2"/>
        <v>0</v>
      </c>
    </row>
    <row r="178" spans="1:7" ht="24" hidden="1">
      <c r="A178" s="32" t="s">
        <v>690</v>
      </c>
      <c r="B178" s="43" t="s">
        <v>691</v>
      </c>
      <c r="C178" s="518"/>
      <c r="D178" s="519"/>
      <c r="E178" s="332">
        <f t="shared" si="2"/>
        <v>0</v>
      </c>
      <c r="F178" s="332">
        <f t="shared" si="2"/>
        <v>0</v>
      </c>
      <c r="G178" s="333">
        <f t="shared" si="2"/>
        <v>0</v>
      </c>
    </row>
    <row r="179" spans="1:7" ht="36" hidden="1">
      <c r="A179" s="32" t="s">
        <v>692</v>
      </c>
      <c r="B179" s="43" t="s">
        <v>693</v>
      </c>
      <c r="C179" s="518"/>
      <c r="D179" s="519"/>
      <c r="E179" s="332">
        <f t="shared" si="2"/>
        <v>0</v>
      </c>
      <c r="F179" s="332">
        <f t="shared" si="2"/>
        <v>0</v>
      </c>
      <c r="G179" s="333">
        <f t="shared" si="2"/>
        <v>0</v>
      </c>
    </row>
    <row r="180" spans="1:7" ht="36" hidden="1">
      <c r="A180" s="32" t="s">
        <v>694</v>
      </c>
      <c r="B180" s="43" t="s">
        <v>697</v>
      </c>
      <c r="C180" s="518"/>
      <c r="D180" s="519"/>
      <c r="E180" s="332">
        <f t="shared" si="2"/>
        <v>0</v>
      </c>
      <c r="F180" s="332">
        <f t="shared" si="2"/>
        <v>0</v>
      </c>
      <c r="G180" s="333">
        <f t="shared" si="2"/>
        <v>0</v>
      </c>
    </row>
    <row r="181" spans="1:7" ht="36" hidden="1">
      <c r="A181" s="32" t="s">
        <v>698</v>
      </c>
      <c r="B181" s="43" t="s">
        <v>699</v>
      </c>
      <c r="C181" s="518"/>
      <c r="D181" s="519"/>
      <c r="E181" s="332">
        <f t="shared" si="2"/>
        <v>0</v>
      </c>
      <c r="F181" s="332">
        <f t="shared" si="2"/>
        <v>0</v>
      </c>
      <c r="G181" s="333">
        <f t="shared" si="2"/>
        <v>0</v>
      </c>
    </row>
    <row r="182" spans="1:7" ht="36" hidden="1">
      <c r="A182" s="32" t="s">
        <v>700</v>
      </c>
      <c r="B182" s="43" t="s">
        <v>704</v>
      </c>
      <c r="C182" s="518"/>
      <c r="D182" s="519"/>
      <c r="E182" s="332">
        <f aca="true" t="shared" si="3" ref="E182:G187">E196</f>
        <v>0</v>
      </c>
      <c r="F182" s="332">
        <f t="shared" si="3"/>
        <v>0</v>
      </c>
      <c r="G182" s="333">
        <f t="shared" si="3"/>
        <v>0</v>
      </c>
    </row>
    <row r="183" spans="1:7" ht="36" hidden="1">
      <c r="A183" s="32" t="s">
        <v>705</v>
      </c>
      <c r="B183" s="43" t="s">
        <v>706</v>
      </c>
      <c r="C183" s="518"/>
      <c r="D183" s="519"/>
      <c r="E183" s="332">
        <f t="shared" si="3"/>
        <v>0</v>
      </c>
      <c r="F183" s="332">
        <f t="shared" si="3"/>
        <v>0</v>
      </c>
      <c r="G183" s="333">
        <f t="shared" si="3"/>
        <v>0</v>
      </c>
    </row>
    <row r="184" spans="1:7" ht="48" hidden="1">
      <c r="A184" s="32" t="s">
        <v>707</v>
      </c>
      <c r="B184" s="43" t="s">
        <v>708</v>
      </c>
      <c r="C184" s="518"/>
      <c r="D184" s="519"/>
      <c r="E184" s="332">
        <f t="shared" si="3"/>
        <v>0</v>
      </c>
      <c r="F184" s="332">
        <f t="shared" si="3"/>
        <v>0</v>
      </c>
      <c r="G184" s="333">
        <f t="shared" si="3"/>
        <v>0</v>
      </c>
    </row>
    <row r="185" spans="1:7" ht="48" hidden="1">
      <c r="A185" s="32" t="s">
        <v>709</v>
      </c>
      <c r="B185" s="43" t="s">
        <v>710</v>
      </c>
      <c r="C185" s="518"/>
      <c r="D185" s="519"/>
      <c r="E185" s="332">
        <f t="shared" si="3"/>
        <v>0</v>
      </c>
      <c r="F185" s="332">
        <f t="shared" si="3"/>
        <v>0</v>
      </c>
      <c r="G185" s="333">
        <f t="shared" si="3"/>
        <v>0</v>
      </c>
    </row>
    <row r="186" spans="1:7" ht="48" hidden="1">
      <c r="A186" s="32" t="s">
        <v>711</v>
      </c>
      <c r="B186" s="43" t="s">
        <v>650</v>
      </c>
      <c r="C186" s="518"/>
      <c r="D186" s="519"/>
      <c r="E186" s="332">
        <f t="shared" si="3"/>
        <v>0</v>
      </c>
      <c r="F186" s="332">
        <f t="shared" si="3"/>
        <v>0</v>
      </c>
      <c r="G186" s="333">
        <f t="shared" si="3"/>
        <v>0</v>
      </c>
    </row>
    <row r="187" spans="1:7" ht="12.75">
      <c r="A187" s="30" t="s">
        <v>333</v>
      </c>
      <c r="B187" s="43" t="s">
        <v>652</v>
      </c>
      <c r="C187" s="518" t="e">
        <f>C201</f>
        <v>#REF!</v>
      </c>
      <c r="D187" s="519" t="e">
        <f>D201</f>
        <v>#REF!</v>
      </c>
      <c r="E187" s="332" t="e">
        <f t="shared" si="3"/>
        <v>#REF!</v>
      </c>
      <c r="F187" s="332" t="e">
        <f t="shared" si="3"/>
        <v>#REF!</v>
      </c>
      <c r="G187" s="333" t="e">
        <f t="shared" si="3"/>
        <v>#REF!</v>
      </c>
    </row>
    <row r="188" spans="1:7" ht="24" hidden="1">
      <c r="A188" s="30" t="s">
        <v>653</v>
      </c>
      <c r="B188" s="43" t="s">
        <v>654</v>
      </c>
      <c r="C188" s="518">
        <f aca="true" t="shared" si="4" ref="C188:C203">SUM(D188:G188)</f>
        <v>0</v>
      </c>
      <c r="D188" s="519"/>
      <c r="E188" s="332"/>
      <c r="F188" s="332"/>
      <c r="G188" s="333"/>
    </row>
    <row r="189" spans="1:7" ht="24" hidden="1">
      <c r="A189" s="32" t="s">
        <v>655</v>
      </c>
      <c r="B189" s="43" t="s">
        <v>656</v>
      </c>
      <c r="C189" s="518">
        <f t="shared" si="4"/>
        <v>0</v>
      </c>
      <c r="D189" s="519"/>
      <c r="E189" s="332"/>
      <c r="F189" s="332"/>
      <c r="G189" s="333"/>
    </row>
    <row r="190" spans="1:7" ht="24" hidden="1">
      <c r="A190" s="32" t="s">
        <v>400</v>
      </c>
      <c r="B190" s="43" t="s">
        <v>401</v>
      </c>
      <c r="C190" s="518">
        <f t="shared" si="4"/>
        <v>0</v>
      </c>
      <c r="D190" s="519"/>
      <c r="E190" s="332"/>
      <c r="F190" s="332"/>
      <c r="G190" s="333"/>
    </row>
    <row r="191" spans="1:7" ht="24" hidden="1">
      <c r="A191" s="32" t="s">
        <v>402</v>
      </c>
      <c r="B191" s="43" t="s">
        <v>403</v>
      </c>
      <c r="C191" s="518">
        <f t="shared" si="4"/>
        <v>0</v>
      </c>
      <c r="D191" s="519"/>
      <c r="E191" s="332"/>
      <c r="F191" s="332"/>
      <c r="G191" s="333"/>
    </row>
    <row r="192" spans="1:7" ht="36" hidden="1">
      <c r="A192" s="32" t="s">
        <v>404</v>
      </c>
      <c r="B192" s="43" t="s">
        <v>405</v>
      </c>
      <c r="C192" s="518">
        <f t="shared" si="4"/>
        <v>0</v>
      </c>
      <c r="D192" s="519"/>
      <c r="E192" s="332"/>
      <c r="F192" s="332"/>
      <c r="G192" s="333"/>
    </row>
    <row r="193" spans="1:7" ht="36" hidden="1">
      <c r="A193" s="32" t="s">
        <v>406</v>
      </c>
      <c r="B193" s="43" t="s">
        <v>407</v>
      </c>
      <c r="C193" s="518">
        <f t="shared" si="4"/>
        <v>0</v>
      </c>
      <c r="D193" s="519"/>
      <c r="E193" s="332"/>
      <c r="F193" s="332"/>
      <c r="G193" s="333"/>
    </row>
    <row r="194" spans="1:7" ht="48" hidden="1">
      <c r="A194" s="32" t="s">
        <v>408</v>
      </c>
      <c r="B194" s="43" t="s">
        <v>411</v>
      </c>
      <c r="C194" s="518">
        <f t="shared" si="4"/>
        <v>0</v>
      </c>
      <c r="D194" s="519"/>
      <c r="E194" s="332"/>
      <c r="F194" s="332"/>
      <c r="G194" s="333"/>
    </row>
    <row r="195" spans="1:7" ht="48" hidden="1">
      <c r="A195" s="32" t="s">
        <v>412</v>
      </c>
      <c r="B195" s="43" t="s">
        <v>72</v>
      </c>
      <c r="C195" s="518">
        <f t="shared" si="4"/>
        <v>0</v>
      </c>
      <c r="D195" s="519"/>
      <c r="E195" s="332"/>
      <c r="F195" s="332"/>
      <c r="G195" s="333"/>
    </row>
    <row r="196" spans="1:7" ht="36" hidden="1">
      <c r="A196" s="32" t="s">
        <v>73</v>
      </c>
      <c r="B196" s="43" t="s">
        <v>74</v>
      </c>
      <c r="C196" s="518">
        <f t="shared" si="4"/>
        <v>0</v>
      </c>
      <c r="D196" s="519"/>
      <c r="E196" s="332"/>
      <c r="F196" s="332"/>
      <c r="G196" s="333"/>
    </row>
    <row r="197" spans="1:7" ht="48" hidden="1">
      <c r="A197" s="32" t="s">
        <v>75</v>
      </c>
      <c r="B197" s="43" t="s">
        <v>76</v>
      </c>
      <c r="C197" s="518">
        <f t="shared" si="4"/>
        <v>0</v>
      </c>
      <c r="D197" s="519"/>
      <c r="E197" s="332"/>
      <c r="F197" s="332"/>
      <c r="G197" s="333"/>
    </row>
    <row r="198" spans="1:7" ht="72" hidden="1">
      <c r="A198" s="32" t="s">
        <v>77</v>
      </c>
      <c r="B198" s="43" t="s">
        <v>78</v>
      </c>
      <c r="C198" s="518">
        <f t="shared" si="4"/>
        <v>0</v>
      </c>
      <c r="D198" s="519"/>
      <c r="E198" s="332"/>
      <c r="F198" s="332"/>
      <c r="G198" s="333"/>
    </row>
    <row r="199" spans="1:7" ht="36" hidden="1">
      <c r="A199" s="32" t="s">
        <v>79</v>
      </c>
      <c r="B199" s="43" t="s">
        <v>440</v>
      </c>
      <c r="C199" s="518">
        <f t="shared" si="4"/>
        <v>0</v>
      </c>
      <c r="D199" s="519"/>
      <c r="E199" s="332"/>
      <c r="F199" s="332"/>
      <c r="G199" s="333"/>
    </row>
    <row r="200" spans="1:7" ht="36" hidden="1">
      <c r="A200" s="32" t="s">
        <v>441</v>
      </c>
      <c r="B200" s="43" t="s">
        <v>442</v>
      </c>
      <c r="C200" s="518">
        <f t="shared" si="4"/>
        <v>0</v>
      </c>
      <c r="D200" s="519"/>
      <c r="E200" s="332"/>
      <c r="F200" s="332"/>
      <c r="G200" s="333"/>
    </row>
    <row r="201" spans="1:7" ht="23.25" customHeight="1">
      <c r="A201" s="30" t="s">
        <v>334</v>
      </c>
      <c r="B201" s="43" t="s">
        <v>654</v>
      </c>
      <c r="C201" s="518" t="e">
        <f>C204</f>
        <v>#REF!</v>
      </c>
      <c r="D201" s="519" t="e">
        <f>D204</f>
        <v>#REF!</v>
      </c>
      <c r="E201" s="332" t="e">
        <f>E204</f>
        <v>#REF!</v>
      </c>
      <c r="F201" s="332" t="e">
        <f>F204</f>
        <v>#REF!</v>
      </c>
      <c r="G201" s="333" t="e">
        <f>G204</f>
        <v>#REF!</v>
      </c>
    </row>
    <row r="202" spans="1:7" ht="36" hidden="1">
      <c r="A202" s="32" t="s">
        <v>317</v>
      </c>
      <c r="B202" s="43" t="s">
        <v>318</v>
      </c>
      <c r="C202" s="518">
        <f t="shared" si="4"/>
        <v>0</v>
      </c>
      <c r="D202" s="519"/>
      <c r="E202" s="332"/>
      <c r="F202" s="332"/>
      <c r="G202" s="333"/>
    </row>
    <row r="203" spans="1:7" ht="36" hidden="1">
      <c r="A203" s="32" t="s">
        <v>319</v>
      </c>
      <c r="B203" s="43" t="s">
        <v>611</v>
      </c>
      <c r="C203" s="518">
        <f t="shared" si="4"/>
        <v>0</v>
      </c>
      <c r="D203" s="519"/>
      <c r="E203" s="332"/>
      <c r="F203" s="332"/>
      <c r="G203" s="333"/>
    </row>
    <row r="204" spans="1:7" ht="48">
      <c r="A204" s="32" t="s">
        <v>335</v>
      </c>
      <c r="B204" s="43" t="s">
        <v>326</v>
      </c>
      <c r="C204" s="518" t="e">
        <f>SUM(D204:G204)</f>
        <v>#REF!</v>
      </c>
      <c r="D204" s="519" t="e">
        <f>'РАСХ.Касс.план 2008'!#REF!</f>
        <v>#REF!</v>
      </c>
      <c r="E204" s="332" t="e">
        <f>'РАСХ.Касс.план 2008'!#REF!</f>
        <v>#REF!</v>
      </c>
      <c r="F204" s="332" t="e">
        <f>'РАСХ.Касс.план 2008'!#REF!</f>
        <v>#REF!</v>
      </c>
      <c r="G204" s="333" t="e">
        <f>'РАСХ.Касс.план 2008'!#REF!</f>
        <v>#REF!</v>
      </c>
    </row>
    <row r="205" spans="1:7" ht="36" hidden="1">
      <c r="A205" s="32" t="s">
        <v>443</v>
      </c>
      <c r="B205" s="43" t="s">
        <v>444</v>
      </c>
      <c r="C205" s="518"/>
      <c r="D205" s="519"/>
      <c r="E205" s="332"/>
      <c r="F205" s="332"/>
      <c r="G205" s="333"/>
    </row>
    <row r="206" spans="1:7" ht="48" hidden="1">
      <c r="A206" s="32" t="s">
        <v>391</v>
      </c>
      <c r="B206" s="43" t="s">
        <v>393</v>
      </c>
      <c r="C206" s="518"/>
      <c r="D206" s="519"/>
      <c r="E206" s="332"/>
      <c r="F206" s="332"/>
      <c r="G206" s="333"/>
    </row>
    <row r="207" spans="1:7" ht="60" hidden="1">
      <c r="A207" s="32" t="s">
        <v>394</v>
      </c>
      <c r="B207" s="43" t="s">
        <v>395</v>
      </c>
      <c r="C207" s="518"/>
      <c r="D207" s="519"/>
      <c r="E207" s="332"/>
      <c r="F207" s="332"/>
      <c r="G207" s="333"/>
    </row>
    <row r="208" spans="1:7" ht="48" hidden="1">
      <c r="A208" s="32" t="s">
        <v>396</v>
      </c>
      <c r="B208" s="43" t="s">
        <v>397</v>
      </c>
      <c r="C208" s="518"/>
      <c r="D208" s="519"/>
      <c r="E208" s="332"/>
      <c r="F208" s="332"/>
      <c r="G208" s="333"/>
    </row>
    <row r="209" spans="1:7" ht="60" hidden="1">
      <c r="A209" s="32" t="s">
        <v>398</v>
      </c>
      <c r="B209" s="43" t="s">
        <v>45</v>
      </c>
      <c r="C209" s="518"/>
      <c r="D209" s="519"/>
      <c r="E209" s="332"/>
      <c r="F209" s="332"/>
      <c r="G209" s="333"/>
    </row>
    <row r="210" spans="1:7" ht="12.75" hidden="1">
      <c r="A210" s="32" t="s">
        <v>46</v>
      </c>
      <c r="B210" s="43" t="s">
        <v>421</v>
      </c>
      <c r="C210" s="518"/>
      <c r="D210" s="519"/>
      <c r="E210" s="332"/>
      <c r="F210" s="332"/>
      <c r="G210" s="333"/>
    </row>
    <row r="211" spans="1:7" ht="48" hidden="1">
      <c r="A211" s="32" t="s">
        <v>422</v>
      </c>
      <c r="B211" s="43" t="s">
        <v>423</v>
      </c>
      <c r="C211" s="518"/>
      <c r="D211" s="519"/>
      <c r="E211" s="332"/>
      <c r="F211" s="332"/>
      <c r="G211" s="333"/>
    </row>
    <row r="212" spans="1:7" ht="48" hidden="1">
      <c r="A212" s="32" t="s">
        <v>424</v>
      </c>
      <c r="B212" s="43" t="s">
        <v>425</v>
      </c>
      <c r="C212" s="518"/>
      <c r="D212" s="519"/>
      <c r="E212" s="332"/>
      <c r="F212" s="332"/>
      <c r="G212" s="333"/>
    </row>
    <row r="213" spans="1:7" ht="12.75" hidden="1">
      <c r="A213" s="32" t="s">
        <v>426</v>
      </c>
      <c r="B213" s="42" t="s">
        <v>427</v>
      </c>
      <c r="C213" s="518"/>
      <c r="D213" s="519"/>
      <c r="E213" s="332"/>
      <c r="F213" s="332"/>
      <c r="G213" s="333"/>
    </row>
    <row r="214" spans="1:7" ht="24" hidden="1">
      <c r="A214" s="32" t="s">
        <v>428</v>
      </c>
      <c r="B214" s="43" t="s">
        <v>429</v>
      </c>
      <c r="C214" s="518"/>
      <c r="D214" s="519"/>
      <c r="E214" s="332"/>
      <c r="F214" s="332"/>
      <c r="G214" s="333"/>
    </row>
    <row r="215" spans="1:7" ht="24" hidden="1">
      <c r="A215" s="32" t="s">
        <v>13</v>
      </c>
      <c r="B215" s="43" t="s">
        <v>14</v>
      </c>
      <c r="C215" s="518"/>
      <c r="D215" s="519"/>
      <c r="E215" s="332"/>
      <c r="F215" s="332"/>
      <c r="G215" s="333"/>
    </row>
    <row r="216" spans="1:7" ht="24" hidden="1">
      <c r="A216" s="32" t="s">
        <v>15</v>
      </c>
      <c r="B216" s="43" t="s">
        <v>16</v>
      </c>
      <c r="C216" s="518"/>
      <c r="D216" s="519"/>
      <c r="E216" s="332"/>
      <c r="F216" s="332"/>
      <c r="G216" s="333"/>
    </row>
    <row r="217" spans="1:7" ht="24" hidden="1">
      <c r="A217" s="32" t="s">
        <v>17</v>
      </c>
      <c r="B217" s="43" t="s">
        <v>18</v>
      </c>
      <c r="C217" s="518"/>
      <c r="D217" s="519"/>
      <c r="E217" s="332"/>
      <c r="F217" s="332"/>
      <c r="G217" s="333"/>
    </row>
    <row r="218" spans="1:7" ht="24" hidden="1">
      <c r="A218" s="32" t="s">
        <v>19</v>
      </c>
      <c r="B218" s="43" t="s">
        <v>743</v>
      </c>
      <c r="C218" s="518"/>
      <c r="D218" s="519"/>
      <c r="E218" s="332"/>
      <c r="F218" s="332"/>
      <c r="G218" s="333"/>
    </row>
    <row r="219" spans="1:7" ht="24" hidden="1">
      <c r="A219" s="32" t="s">
        <v>744</v>
      </c>
      <c r="B219" s="43" t="s">
        <v>745</v>
      </c>
      <c r="C219" s="518"/>
      <c r="D219" s="519"/>
      <c r="E219" s="332"/>
      <c r="F219" s="332"/>
      <c r="G219" s="333"/>
    </row>
    <row r="220" spans="1:7" ht="36" hidden="1">
      <c r="A220" s="32" t="s">
        <v>746</v>
      </c>
      <c r="B220" s="43" t="s">
        <v>747</v>
      </c>
      <c r="C220" s="518"/>
      <c r="D220" s="519"/>
      <c r="E220" s="332"/>
      <c r="F220" s="332"/>
      <c r="G220" s="333"/>
    </row>
    <row r="221" spans="1:7" ht="36" hidden="1">
      <c r="A221" s="32" t="s">
        <v>748</v>
      </c>
      <c r="B221" s="43" t="s">
        <v>749</v>
      </c>
      <c r="C221" s="518"/>
      <c r="D221" s="519"/>
      <c r="E221" s="332"/>
      <c r="F221" s="332"/>
      <c r="G221" s="333"/>
    </row>
    <row r="222" spans="1:7" ht="24" hidden="1">
      <c r="A222" s="33" t="s">
        <v>750</v>
      </c>
      <c r="B222" s="44" t="s">
        <v>751</v>
      </c>
      <c r="C222" s="518"/>
      <c r="D222" s="519"/>
      <c r="E222" s="332"/>
      <c r="F222" s="332"/>
      <c r="G222" s="333"/>
    </row>
    <row r="223" spans="1:7" ht="12.75" hidden="1">
      <c r="A223" s="34"/>
      <c r="B223" s="45" t="s">
        <v>752</v>
      </c>
      <c r="C223" s="518"/>
      <c r="D223" s="519"/>
      <c r="E223" s="332"/>
      <c r="F223" s="332"/>
      <c r="G223" s="333"/>
    </row>
    <row r="224" spans="1:7" ht="85.5" hidden="1">
      <c r="A224" s="35"/>
      <c r="B224" s="46" t="s">
        <v>121</v>
      </c>
      <c r="C224" s="518"/>
      <c r="D224" s="519"/>
      <c r="E224" s="332"/>
      <c r="F224" s="332"/>
      <c r="G224" s="333"/>
    </row>
    <row r="225" spans="1:7" ht="48" hidden="1">
      <c r="A225" s="33" t="s">
        <v>122</v>
      </c>
      <c r="B225" s="42" t="s">
        <v>123</v>
      </c>
      <c r="C225" s="518"/>
      <c r="D225" s="519"/>
      <c r="E225" s="332"/>
      <c r="F225" s="332"/>
      <c r="G225" s="333"/>
    </row>
    <row r="226" spans="1:7" ht="60" hidden="1">
      <c r="A226" s="32" t="s">
        <v>124</v>
      </c>
      <c r="B226" s="47" t="s">
        <v>125</v>
      </c>
      <c r="C226" s="520"/>
      <c r="D226" s="519"/>
      <c r="E226" s="332"/>
      <c r="F226" s="332"/>
      <c r="G226" s="333"/>
    </row>
    <row r="227" spans="1:7" ht="24" hidden="1">
      <c r="A227" s="32" t="s">
        <v>126</v>
      </c>
      <c r="B227" s="43" t="s">
        <v>473</v>
      </c>
      <c r="C227" s="520"/>
      <c r="D227" s="519"/>
      <c r="E227" s="332"/>
      <c r="F227" s="332"/>
      <c r="G227" s="333"/>
    </row>
    <row r="228" spans="1:7" ht="36" hidden="1">
      <c r="A228" s="32" t="s">
        <v>474</v>
      </c>
      <c r="B228" s="43" t="s">
        <v>475</v>
      </c>
      <c r="C228" s="520"/>
      <c r="D228" s="519"/>
      <c r="E228" s="332"/>
      <c r="F228" s="332"/>
      <c r="G228" s="333"/>
    </row>
    <row r="229" spans="1:7" ht="60" hidden="1">
      <c r="A229" s="32" t="s">
        <v>476</v>
      </c>
      <c r="B229" s="47" t="s">
        <v>477</v>
      </c>
      <c r="C229" s="520"/>
      <c r="D229" s="519"/>
      <c r="E229" s="332"/>
      <c r="F229" s="332"/>
      <c r="G229" s="333"/>
    </row>
    <row r="230" spans="1:7" ht="24" hidden="1">
      <c r="A230" s="32" t="s">
        <v>478</v>
      </c>
      <c r="B230" s="43" t="s">
        <v>473</v>
      </c>
      <c r="C230" s="520"/>
      <c r="D230" s="519"/>
      <c r="E230" s="332"/>
      <c r="F230" s="332"/>
      <c r="G230" s="333"/>
    </row>
    <row r="231" spans="1:7" ht="36" hidden="1">
      <c r="A231" s="32" t="s">
        <v>479</v>
      </c>
      <c r="B231" s="43" t="s">
        <v>475</v>
      </c>
      <c r="C231" s="520"/>
      <c r="D231" s="519"/>
      <c r="E231" s="332"/>
      <c r="F231" s="332"/>
      <c r="G231" s="333"/>
    </row>
    <row r="232" spans="1:7" ht="48" hidden="1">
      <c r="A232" s="33" t="s">
        <v>480</v>
      </c>
      <c r="B232" s="42" t="s">
        <v>451</v>
      </c>
      <c r="C232" s="520"/>
      <c r="D232" s="519"/>
      <c r="E232" s="332"/>
      <c r="F232" s="332"/>
      <c r="G232" s="333"/>
    </row>
    <row r="233" spans="1:7" ht="60" hidden="1">
      <c r="A233" s="32" t="s">
        <v>452</v>
      </c>
      <c r="B233" s="47" t="s">
        <v>166</v>
      </c>
      <c r="C233" s="520"/>
      <c r="D233" s="519"/>
      <c r="E233" s="332"/>
      <c r="F233" s="332"/>
      <c r="G233" s="333"/>
    </row>
    <row r="234" spans="1:7" ht="24" hidden="1">
      <c r="A234" s="32" t="s">
        <v>167</v>
      </c>
      <c r="B234" s="43" t="s">
        <v>168</v>
      </c>
      <c r="C234" s="520"/>
      <c r="D234" s="519"/>
      <c r="E234" s="332"/>
      <c r="F234" s="332"/>
      <c r="G234" s="333"/>
    </row>
    <row r="235" spans="1:7" ht="36" hidden="1">
      <c r="A235" s="32" t="s">
        <v>169</v>
      </c>
      <c r="B235" s="43" t="s">
        <v>170</v>
      </c>
      <c r="C235" s="520"/>
      <c r="D235" s="519"/>
      <c r="E235" s="332"/>
      <c r="F235" s="332"/>
      <c r="G235" s="333"/>
    </row>
    <row r="236" spans="1:7" ht="36" hidden="1">
      <c r="A236" s="32" t="s">
        <v>171</v>
      </c>
      <c r="B236" s="43" t="s">
        <v>172</v>
      </c>
      <c r="C236" s="520"/>
      <c r="D236" s="519"/>
      <c r="E236" s="332"/>
      <c r="F236" s="332"/>
      <c r="G236" s="333"/>
    </row>
    <row r="237" spans="1:7" ht="12.75" hidden="1">
      <c r="A237" s="32" t="s">
        <v>173</v>
      </c>
      <c r="B237" s="43" t="s">
        <v>174</v>
      </c>
      <c r="C237" s="520"/>
      <c r="D237" s="519"/>
      <c r="E237" s="332"/>
      <c r="F237" s="332"/>
      <c r="G237" s="333"/>
    </row>
    <row r="238" spans="1:7" ht="24" hidden="1">
      <c r="A238" s="32" t="s">
        <v>175</v>
      </c>
      <c r="B238" s="43" t="s">
        <v>502</v>
      </c>
      <c r="C238" s="520"/>
      <c r="D238" s="519"/>
      <c r="E238" s="332"/>
      <c r="F238" s="332"/>
      <c r="G238" s="333"/>
    </row>
    <row r="239" spans="1:7" ht="24" hidden="1">
      <c r="A239" s="32" t="s">
        <v>503</v>
      </c>
      <c r="B239" s="43" t="s">
        <v>504</v>
      </c>
      <c r="C239" s="520"/>
      <c r="D239" s="519"/>
      <c r="E239" s="332"/>
      <c r="F239" s="332"/>
      <c r="G239" s="333"/>
    </row>
    <row r="240" spans="1:7" ht="24" hidden="1">
      <c r="A240" s="32" t="s">
        <v>505</v>
      </c>
      <c r="B240" s="43" t="s">
        <v>506</v>
      </c>
      <c r="C240" s="520"/>
      <c r="D240" s="519"/>
      <c r="E240" s="332"/>
      <c r="F240" s="332"/>
      <c r="G240" s="333"/>
    </row>
    <row r="241" spans="1:7" ht="36" hidden="1">
      <c r="A241" s="32" t="s">
        <v>507</v>
      </c>
      <c r="B241" s="43" t="s">
        <v>508</v>
      </c>
      <c r="C241" s="520"/>
      <c r="D241" s="519"/>
      <c r="E241" s="332"/>
      <c r="F241" s="332"/>
      <c r="G241" s="333"/>
    </row>
    <row r="242" spans="1:7" ht="60" hidden="1">
      <c r="A242" s="32" t="s">
        <v>509</v>
      </c>
      <c r="B242" s="47" t="s">
        <v>510</v>
      </c>
      <c r="C242" s="520"/>
      <c r="D242" s="519"/>
      <c r="E242" s="332"/>
      <c r="F242" s="332"/>
      <c r="G242" s="333"/>
    </row>
    <row r="243" spans="1:7" ht="24" hidden="1">
      <c r="A243" s="32" t="s">
        <v>511</v>
      </c>
      <c r="B243" s="43" t="s">
        <v>168</v>
      </c>
      <c r="C243" s="520"/>
      <c r="D243" s="519"/>
      <c r="E243" s="332"/>
      <c r="F243" s="332"/>
      <c r="G243" s="333"/>
    </row>
    <row r="244" spans="1:7" ht="36" hidden="1">
      <c r="A244" s="32" t="s">
        <v>512</v>
      </c>
      <c r="B244" s="43" t="s">
        <v>170</v>
      </c>
      <c r="C244" s="520"/>
      <c r="D244" s="519"/>
      <c r="E244" s="332"/>
      <c r="F244" s="332"/>
      <c r="G244" s="333"/>
    </row>
    <row r="245" spans="1:7" ht="36" hidden="1">
      <c r="A245" s="32" t="s">
        <v>513</v>
      </c>
      <c r="B245" s="43" t="s">
        <v>172</v>
      </c>
      <c r="C245" s="520"/>
      <c r="D245" s="519"/>
      <c r="E245" s="332"/>
      <c r="F245" s="332"/>
      <c r="G245" s="333"/>
    </row>
    <row r="246" spans="1:7" ht="12.75" hidden="1">
      <c r="A246" s="32" t="s">
        <v>514</v>
      </c>
      <c r="B246" s="43" t="s">
        <v>174</v>
      </c>
      <c r="C246" s="520"/>
      <c r="D246" s="519"/>
      <c r="E246" s="332"/>
      <c r="F246" s="332"/>
      <c r="G246" s="333"/>
    </row>
    <row r="247" spans="1:7" ht="24" hidden="1">
      <c r="A247" s="32" t="s">
        <v>515</v>
      </c>
      <c r="B247" s="43" t="s">
        <v>502</v>
      </c>
      <c r="C247" s="520"/>
      <c r="D247" s="519"/>
      <c r="E247" s="332"/>
      <c r="F247" s="332"/>
      <c r="G247" s="333"/>
    </row>
    <row r="248" spans="1:7" ht="36" hidden="1">
      <c r="A248" s="32" t="s">
        <v>516</v>
      </c>
      <c r="B248" s="43" t="s">
        <v>517</v>
      </c>
      <c r="C248" s="520"/>
      <c r="D248" s="519"/>
      <c r="E248" s="332"/>
      <c r="F248" s="332"/>
      <c r="G248" s="333"/>
    </row>
    <row r="249" spans="1:7" ht="24" hidden="1">
      <c r="A249" s="32" t="s">
        <v>518</v>
      </c>
      <c r="B249" s="43" t="s">
        <v>504</v>
      </c>
      <c r="C249" s="520"/>
      <c r="D249" s="519"/>
      <c r="E249" s="332"/>
      <c r="F249" s="332"/>
      <c r="G249" s="333"/>
    </row>
    <row r="250" spans="1:7" ht="24" hidden="1">
      <c r="A250" s="32" t="s">
        <v>519</v>
      </c>
      <c r="B250" s="43" t="s">
        <v>506</v>
      </c>
      <c r="C250" s="520"/>
      <c r="D250" s="519"/>
      <c r="E250" s="332"/>
      <c r="F250" s="332"/>
      <c r="G250" s="333"/>
    </row>
    <row r="251" spans="1:7" ht="36" hidden="1">
      <c r="A251" s="32" t="s">
        <v>520</v>
      </c>
      <c r="B251" s="43" t="s">
        <v>508</v>
      </c>
      <c r="C251" s="520"/>
      <c r="D251" s="519"/>
      <c r="E251" s="332"/>
      <c r="F251" s="332"/>
      <c r="G251" s="333"/>
    </row>
    <row r="252" spans="1:7" ht="24" hidden="1">
      <c r="A252" s="33" t="s">
        <v>521</v>
      </c>
      <c r="B252" s="42" t="s">
        <v>522</v>
      </c>
      <c r="C252" s="520"/>
      <c r="D252" s="519"/>
      <c r="E252" s="332"/>
      <c r="F252" s="332"/>
      <c r="G252" s="333"/>
    </row>
    <row r="253" spans="1:7" ht="24" hidden="1">
      <c r="A253" s="32" t="s">
        <v>523</v>
      </c>
      <c r="B253" s="47" t="s">
        <v>481</v>
      </c>
      <c r="C253" s="520"/>
      <c r="D253" s="519"/>
      <c r="E253" s="332"/>
      <c r="F253" s="332"/>
      <c r="G253" s="333"/>
    </row>
    <row r="254" spans="1:7" ht="36" hidden="1">
      <c r="A254" s="32" t="s">
        <v>482</v>
      </c>
      <c r="B254" s="43" t="s">
        <v>483</v>
      </c>
      <c r="C254" s="520"/>
      <c r="D254" s="519"/>
      <c r="E254" s="332"/>
      <c r="F254" s="332"/>
      <c r="G254" s="333"/>
    </row>
    <row r="255" spans="1:7" ht="36" hidden="1">
      <c r="A255" s="32" t="s">
        <v>484</v>
      </c>
      <c r="B255" s="43" t="s">
        <v>485</v>
      </c>
      <c r="C255" s="520"/>
      <c r="D255" s="519"/>
      <c r="E255" s="332"/>
      <c r="F255" s="332"/>
      <c r="G255" s="333"/>
    </row>
    <row r="256" spans="1:7" ht="36" hidden="1">
      <c r="A256" s="32" t="s">
        <v>486</v>
      </c>
      <c r="B256" s="47" t="s">
        <v>488</v>
      </c>
      <c r="C256" s="520"/>
      <c r="D256" s="519"/>
      <c r="E256" s="332"/>
      <c r="F256" s="332"/>
      <c r="G256" s="333"/>
    </row>
    <row r="257" spans="1:7" ht="36" hidden="1">
      <c r="A257" s="32" t="s">
        <v>489</v>
      </c>
      <c r="B257" s="43" t="s">
        <v>490</v>
      </c>
      <c r="C257" s="520"/>
      <c r="D257" s="519"/>
      <c r="E257" s="332"/>
      <c r="F257" s="332"/>
      <c r="G257" s="333"/>
    </row>
    <row r="258" spans="1:7" ht="48" hidden="1">
      <c r="A258" s="32" t="s">
        <v>491</v>
      </c>
      <c r="B258" s="43" t="s">
        <v>492</v>
      </c>
      <c r="C258" s="520"/>
      <c r="D258" s="519"/>
      <c r="E258" s="332"/>
      <c r="F258" s="332"/>
      <c r="G258" s="333"/>
    </row>
    <row r="259" spans="1:7" ht="24" hidden="1">
      <c r="A259" s="33" t="s">
        <v>493</v>
      </c>
      <c r="B259" s="42" t="s">
        <v>494</v>
      </c>
      <c r="C259" s="520"/>
      <c r="D259" s="519"/>
      <c r="E259" s="332"/>
      <c r="F259" s="332"/>
      <c r="G259" s="333"/>
    </row>
    <row r="260" spans="1:7" ht="72" hidden="1">
      <c r="A260" s="32" t="s">
        <v>495</v>
      </c>
      <c r="B260" s="47" t="s">
        <v>496</v>
      </c>
      <c r="C260" s="520"/>
      <c r="D260" s="519"/>
      <c r="E260" s="332"/>
      <c r="F260" s="332"/>
      <c r="G260" s="333"/>
    </row>
    <row r="261" spans="1:7" ht="24" hidden="1">
      <c r="A261" s="32" t="s">
        <v>497</v>
      </c>
      <c r="B261" s="43" t="s">
        <v>498</v>
      </c>
      <c r="C261" s="520"/>
      <c r="D261" s="519"/>
      <c r="E261" s="332"/>
      <c r="F261" s="332"/>
      <c r="G261" s="333"/>
    </row>
    <row r="262" spans="1:7" ht="24" hidden="1">
      <c r="A262" s="32" t="s">
        <v>499</v>
      </c>
      <c r="B262" s="43" t="s">
        <v>500</v>
      </c>
      <c r="C262" s="520"/>
      <c r="D262" s="519"/>
      <c r="E262" s="332"/>
      <c r="F262" s="332"/>
      <c r="G262" s="333"/>
    </row>
    <row r="263" spans="1:7" ht="22.5" customHeight="1">
      <c r="A263" s="81" t="s">
        <v>336</v>
      </c>
      <c r="B263" s="86" t="s">
        <v>751</v>
      </c>
      <c r="C263" s="514" t="e">
        <f>-C116</f>
        <v>#REF!</v>
      </c>
      <c r="D263" s="515" t="e">
        <f>-D116</f>
        <v>#REF!</v>
      </c>
      <c r="E263" s="516" t="e">
        <f>-E116</f>
        <v>#REF!</v>
      </c>
      <c r="F263" s="516" t="e">
        <f>-F116</f>
        <v>#REF!</v>
      </c>
      <c r="G263" s="517" t="e">
        <f>-G116</f>
        <v>#REF!</v>
      </c>
    </row>
    <row r="264" spans="1:7" ht="13.5" thickBot="1">
      <c r="A264" s="78" t="s">
        <v>337</v>
      </c>
      <c r="B264" s="84" t="s">
        <v>501</v>
      </c>
      <c r="C264" s="521" t="e">
        <f>C263</f>
        <v>#REF!</v>
      </c>
      <c r="D264" s="522" t="e">
        <f>D263</f>
        <v>#REF!</v>
      </c>
      <c r="E264" s="523" t="e">
        <f>E263</f>
        <v>#REF!</v>
      </c>
      <c r="F264" s="523" t="e">
        <f>F263</f>
        <v>#REF!</v>
      </c>
      <c r="G264" s="524" t="e">
        <f>G263</f>
        <v>#REF!</v>
      </c>
    </row>
    <row r="265" ht="12.75">
      <c r="B265" s="48"/>
    </row>
    <row r="266" ht="12.75">
      <c r="B266" s="48"/>
    </row>
    <row r="268" spans="2:7" ht="12.75" customHeight="1">
      <c r="B268" s="602" t="s">
        <v>540</v>
      </c>
      <c r="C268" s="602"/>
      <c r="D268" s="192"/>
      <c r="E268" s="192"/>
      <c r="F268" s="192"/>
      <c r="G268" s="89"/>
    </row>
    <row r="269" spans="2:7" ht="12.75" customHeight="1">
      <c r="B269" s="601" t="s">
        <v>678</v>
      </c>
      <c r="C269" s="601"/>
      <c r="D269" s="191"/>
      <c r="E269" s="191"/>
      <c r="F269" s="191"/>
      <c r="G269" s="88"/>
    </row>
    <row r="270" spans="2:7" ht="13.5">
      <c r="B270" s="598" t="s">
        <v>37</v>
      </c>
      <c r="C270" s="598"/>
      <c r="D270" s="190"/>
      <c r="E270" s="190"/>
      <c r="F270" s="190"/>
      <c r="G270" s="190"/>
    </row>
    <row r="271" spans="2:7" ht="15.75">
      <c r="B271" s="21" t="s">
        <v>724</v>
      </c>
      <c r="G271" s="1"/>
    </row>
    <row r="272" ht="15.75">
      <c r="B272" s="21" t="s">
        <v>725</v>
      </c>
    </row>
    <row r="273" ht="15.75">
      <c r="B273" s="21" t="s">
        <v>659</v>
      </c>
    </row>
    <row r="275" ht="13.5" thickBot="1"/>
    <row r="276" spans="1:7" ht="47.25">
      <c r="A276" s="15" t="s">
        <v>573</v>
      </c>
      <c r="B276" s="49" t="s">
        <v>726</v>
      </c>
      <c r="C276" s="15" t="s">
        <v>727</v>
      </c>
      <c r="D276" s="50"/>
      <c r="E276" s="50"/>
      <c r="F276" s="50"/>
      <c r="G276" s="50"/>
    </row>
    <row r="277" spans="1:7" ht="60.75" hidden="1" thickBot="1">
      <c r="A277" s="61" t="s">
        <v>714</v>
      </c>
      <c r="B277" s="65" t="s">
        <v>718</v>
      </c>
      <c r="C277" s="70"/>
      <c r="D277" s="50"/>
      <c r="E277" s="50"/>
      <c r="F277" s="50"/>
      <c r="G277" s="50"/>
    </row>
    <row r="278" spans="1:7" ht="60.75" hidden="1" thickBot="1">
      <c r="A278" s="62" t="s">
        <v>719</v>
      </c>
      <c r="B278" s="65" t="s">
        <v>660</v>
      </c>
      <c r="C278" s="70"/>
      <c r="D278" s="50"/>
      <c r="E278" s="50"/>
      <c r="F278" s="50"/>
      <c r="G278" s="50"/>
    </row>
    <row r="279" spans="1:7" ht="36.75" hidden="1" thickBot="1">
      <c r="A279" s="62" t="s">
        <v>661</v>
      </c>
      <c r="B279" s="66" t="s">
        <v>662</v>
      </c>
      <c r="C279" s="70"/>
      <c r="D279" s="50"/>
      <c r="E279" s="50"/>
      <c r="F279" s="50"/>
      <c r="G279" s="50"/>
    </row>
    <row r="280" spans="1:7" ht="36.75" hidden="1" thickBot="1">
      <c r="A280" s="62" t="s">
        <v>663</v>
      </c>
      <c r="B280" s="66" t="s">
        <v>664</v>
      </c>
      <c r="C280" s="70"/>
      <c r="D280" s="50"/>
      <c r="E280" s="50"/>
      <c r="F280" s="50"/>
      <c r="G280" s="50"/>
    </row>
    <row r="281" spans="1:7" ht="16.5" hidden="1" thickBot="1">
      <c r="A281" s="62" t="s">
        <v>665</v>
      </c>
      <c r="B281" s="66" t="s">
        <v>666</v>
      </c>
      <c r="C281" s="70"/>
      <c r="D281" s="50"/>
      <c r="E281" s="50"/>
      <c r="F281" s="50"/>
      <c r="G281" s="50"/>
    </row>
    <row r="282" spans="1:7" ht="60.75" hidden="1" thickBot="1">
      <c r="A282" s="62" t="s">
        <v>667</v>
      </c>
      <c r="B282" s="67" t="s">
        <v>668</v>
      </c>
      <c r="C282" s="70"/>
      <c r="D282" s="50"/>
      <c r="E282" s="50"/>
      <c r="F282" s="50"/>
      <c r="G282" s="50"/>
    </row>
    <row r="283" spans="1:7" ht="36.75" hidden="1" thickBot="1">
      <c r="A283" s="62" t="s">
        <v>669</v>
      </c>
      <c r="B283" s="66" t="s">
        <v>670</v>
      </c>
      <c r="C283" s="70"/>
      <c r="D283" s="50"/>
      <c r="E283" s="50"/>
      <c r="F283" s="50"/>
      <c r="G283" s="50"/>
    </row>
    <row r="284" spans="1:7" ht="36.75" hidden="1" thickBot="1">
      <c r="A284" s="62" t="s">
        <v>671</v>
      </c>
      <c r="B284" s="66" t="s">
        <v>664</v>
      </c>
      <c r="C284" s="70"/>
      <c r="D284" s="50"/>
      <c r="E284" s="50"/>
      <c r="F284" s="50"/>
      <c r="G284" s="50"/>
    </row>
    <row r="285" spans="1:7" ht="16.5" hidden="1" thickBot="1">
      <c r="A285" s="62" t="s">
        <v>672</v>
      </c>
      <c r="B285" s="66" t="s">
        <v>666</v>
      </c>
      <c r="C285" s="70"/>
      <c r="D285" s="50"/>
      <c r="E285" s="50"/>
      <c r="F285" s="50"/>
      <c r="G285" s="50"/>
    </row>
    <row r="286" spans="1:7" ht="84.75" hidden="1" thickBot="1">
      <c r="A286" s="61" t="s">
        <v>673</v>
      </c>
      <c r="B286" s="65" t="s">
        <v>674</v>
      </c>
      <c r="C286" s="70"/>
      <c r="D286" s="50"/>
      <c r="E286" s="50"/>
      <c r="F286" s="50"/>
      <c r="G286" s="50"/>
    </row>
    <row r="287" spans="1:7" ht="84.75" hidden="1" thickBot="1">
      <c r="A287" s="62" t="s">
        <v>675</v>
      </c>
      <c r="B287" s="67" t="s">
        <v>343</v>
      </c>
      <c r="C287" s="70">
        <v>1297</v>
      </c>
      <c r="D287" s="50"/>
      <c r="E287" s="50"/>
      <c r="F287" s="50"/>
      <c r="G287" s="50"/>
    </row>
    <row r="288" spans="1:7" ht="36.75" hidden="1" thickBot="1">
      <c r="A288" s="62" t="s">
        <v>344</v>
      </c>
      <c r="B288" s="66" t="s">
        <v>345</v>
      </c>
      <c r="C288" s="71">
        <v>1297</v>
      </c>
      <c r="D288" s="51"/>
      <c r="E288" s="51"/>
      <c r="F288" s="51"/>
      <c r="G288" s="51"/>
    </row>
    <row r="289" spans="1:7" ht="36.75" hidden="1" thickBot="1">
      <c r="A289" s="62" t="s">
        <v>346</v>
      </c>
      <c r="B289" s="66" t="s">
        <v>347</v>
      </c>
      <c r="C289" s="72">
        <v>8327</v>
      </c>
      <c r="D289" s="52"/>
      <c r="E289" s="52"/>
      <c r="F289" s="52"/>
      <c r="G289" s="52"/>
    </row>
    <row r="290" spans="1:7" ht="48.75" hidden="1" thickBot="1">
      <c r="A290" s="62" t="s">
        <v>348</v>
      </c>
      <c r="B290" s="66" t="s">
        <v>349</v>
      </c>
      <c r="C290" s="71">
        <v>8327</v>
      </c>
      <c r="D290" s="51"/>
      <c r="E290" s="51"/>
      <c r="F290" s="51"/>
      <c r="G290" s="51"/>
    </row>
    <row r="291" spans="1:7" ht="36.75" hidden="1" thickBot="1">
      <c r="A291" s="62" t="s">
        <v>350</v>
      </c>
      <c r="B291" s="66" t="s">
        <v>351</v>
      </c>
      <c r="C291" s="72">
        <v>7030</v>
      </c>
      <c r="D291" s="52"/>
      <c r="E291" s="52"/>
      <c r="F291" s="52"/>
      <c r="G291" s="52"/>
    </row>
    <row r="292" spans="1:7" ht="48.75" hidden="1" thickBot="1">
      <c r="A292" s="62" t="s">
        <v>352</v>
      </c>
      <c r="B292" s="66" t="s">
        <v>648</v>
      </c>
      <c r="C292" s="71">
        <v>7030</v>
      </c>
      <c r="D292" s="51"/>
      <c r="E292" s="51"/>
      <c r="F292" s="51"/>
      <c r="G292" s="51"/>
    </row>
    <row r="293" spans="1:7" ht="48.75" hidden="1" thickBot="1">
      <c r="A293" s="62" t="s">
        <v>649</v>
      </c>
      <c r="B293" s="66" t="s">
        <v>375</v>
      </c>
      <c r="C293" s="73">
        <v>1297</v>
      </c>
      <c r="D293" s="53"/>
      <c r="E293" s="53"/>
      <c r="F293" s="53"/>
      <c r="G293" s="53"/>
    </row>
    <row r="294" spans="1:7" ht="48.75" hidden="1" thickBot="1">
      <c r="A294" s="62" t="s">
        <v>376</v>
      </c>
      <c r="B294" s="66" t="s">
        <v>377</v>
      </c>
      <c r="C294" s="74"/>
      <c r="D294" s="20"/>
      <c r="E294" s="20"/>
      <c r="F294" s="20"/>
      <c r="G294" s="20"/>
    </row>
    <row r="295" spans="1:7" ht="48.75" hidden="1" thickBot="1">
      <c r="A295" s="62" t="s">
        <v>378</v>
      </c>
      <c r="B295" s="66" t="s">
        <v>379</v>
      </c>
      <c r="C295" s="74"/>
      <c r="D295" s="20"/>
      <c r="E295" s="20"/>
      <c r="F295" s="20"/>
      <c r="G295" s="20"/>
    </row>
    <row r="296" spans="1:7" ht="24.75" hidden="1" thickBot="1">
      <c r="A296" s="62" t="s">
        <v>380</v>
      </c>
      <c r="B296" s="66" t="s">
        <v>381</v>
      </c>
      <c r="C296" s="74"/>
      <c r="D296" s="20"/>
      <c r="E296" s="20"/>
      <c r="F296" s="20"/>
      <c r="G296" s="20"/>
    </row>
    <row r="297" spans="1:7" ht="36.75" hidden="1" thickBot="1">
      <c r="A297" s="62" t="s">
        <v>382</v>
      </c>
      <c r="B297" s="66" t="s">
        <v>383</v>
      </c>
      <c r="C297" s="74"/>
      <c r="D297" s="20"/>
      <c r="E297" s="20"/>
      <c r="F297" s="20"/>
      <c r="G297" s="20"/>
    </row>
    <row r="298" spans="1:7" ht="36.75" hidden="1" thickBot="1">
      <c r="A298" s="62" t="s">
        <v>384</v>
      </c>
      <c r="B298" s="66" t="s">
        <v>385</v>
      </c>
      <c r="C298" s="74"/>
      <c r="D298" s="20"/>
      <c r="E298" s="20"/>
      <c r="F298" s="20"/>
      <c r="G298" s="20"/>
    </row>
    <row r="299" spans="1:7" ht="36.75" hidden="1" thickBot="1">
      <c r="A299" s="62" t="s">
        <v>386</v>
      </c>
      <c r="B299" s="66" t="s">
        <v>387</v>
      </c>
      <c r="C299" s="74"/>
      <c r="D299" s="20"/>
      <c r="E299" s="20"/>
      <c r="F299" s="20"/>
      <c r="G299" s="20"/>
    </row>
    <row r="300" spans="1:7" ht="36.75" hidden="1" thickBot="1">
      <c r="A300" s="62" t="s">
        <v>388</v>
      </c>
      <c r="B300" s="66" t="s">
        <v>389</v>
      </c>
      <c r="C300" s="74"/>
      <c r="D300" s="20"/>
      <c r="E300" s="20"/>
      <c r="F300" s="20"/>
      <c r="G300" s="20"/>
    </row>
    <row r="301" spans="1:7" ht="48.75" hidden="1" thickBot="1">
      <c r="A301" s="62" t="s">
        <v>390</v>
      </c>
      <c r="B301" s="66" t="s">
        <v>657</v>
      </c>
      <c r="C301" s="74"/>
      <c r="D301" s="20"/>
      <c r="E301" s="20"/>
      <c r="F301" s="20"/>
      <c r="G301" s="20"/>
    </row>
    <row r="302" spans="1:7" ht="48.75" hidden="1" thickBot="1">
      <c r="A302" s="62" t="s">
        <v>658</v>
      </c>
      <c r="B302" s="66" t="s">
        <v>57</v>
      </c>
      <c r="C302" s="74"/>
      <c r="D302" s="20"/>
      <c r="E302" s="20"/>
      <c r="F302" s="20"/>
      <c r="G302" s="20"/>
    </row>
    <row r="303" spans="1:7" ht="48.75" hidden="1" thickBot="1">
      <c r="A303" s="62" t="s">
        <v>58</v>
      </c>
      <c r="B303" s="66" t="s">
        <v>59</v>
      </c>
      <c r="C303" s="74"/>
      <c r="D303" s="20"/>
      <c r="E303" s="20"/>
      <c r="F303" s="20"/>
      <c r="G303" s="20"/>
    </row>
    <row r="304" spans="1:7" ht="84.75" hidden="1" thickBot="1">
      <c r="A304" s="62" t="s">
        <v>60</v>
      </c>
      <c r="B304" s="67" t="s">
        <v>61</v>
      </c>
      <c r="C304" s="74"/>
      <c r="D304" s="20"/>
      <c r="E304" s="20"/>
      <c r="F304" s="20"/>
      <c r="G304" s="20"/>
    </row>
    <row r="305" spans="1:7" ht="36.75" hidden="1" thickBot="1">
      <c r="A305" s="62" t="s">
        <v>62</v>
      </c>
      <c r="B305" s="66" t="s">
        <v>345</v>
      </c>
      <c r="C305" s="74"/>
      <c r="D305" s="20"/>
      <c r="E305" s="20"/>
      <c r="F305" s="20"/>
      <c r="G305" s="20"/>
    </row>
    <row r="306" spans="1:7" ht="36.75" hidden="1" thickBot="1">
      <c r="A306" s="62" t="s">
        <v>63</v>
      </c>
      <c r="B306" s="66" t="s">
        <v>347</v>
      </c>
      <c r="C306" s="74"/>
      <c r="D306" s="20"/>
      <c r="E306" s="20"/>
      <c r="F306" s="20"/>
      <c r="G306" s="20"/>
    </row>
    <row r="307" spans="1:7" ht="48.75" hidden="1" thickBot="1">
      <c r="A307" s="62" t="s">
        <v>64</v>
      </c>
      <c r="B307" s="66" t="s">
        <v>349</v>
      </c>
      <c r="C307" s="74"/>
      <c r="D307" s="20"/>
      <c r="E307" s="20"/>
      <c r="F307" s="20"/>
      <c r="G307" s="20"/>
    </row>
    <row r="308" spans="1:7" ht="36.75" hidden="1" thickBot="1">
      <c r="A308" s="62" t="s">
        <v>65</v>
      </c>
      <c r="B308" s="66" t="s">
        <v>351</v>
      </c>
      <c r="C308" s="74"/>
      <c r="D308" s="20"/>
      <c r="E308" s="20"/>
      <c r="F308" s="20"/>
      <c r="G308" s="20"/>
    </row>
    <row r="309" spans="1:7" ht="48.75" hidden="1" thickBot="1">
      <c r="A309" s="62" t="s">
        <v>66</v>
      </c>
      <c r="B309" s="66" t="s">
        <v>648</v>
      </c>
      <c r="C309" s="74"/>
      <c r="D309" s="20"/>
      <c r="E309" s="20"/>
      <c r="F309" s="20"/>
      <c r="G309" s="20"/>
    </row>
    <row r="310" spans="1:7" ht="48.75" hidden="1" thickBot="1">
      <c r="A310" s="62" t="s">
        <v>67</v>
      </c>
      <c r="B310" s="66" t="s">
        <v>375</v>
      </c>
      <c r="C310" s="74"/>
      <c r="D310" s="20"/>
      <c r="E310" s="20"/>
      <c r="F310" s="20"/>
      <c r="G310" s="20"/>
    </row>
    <row r="311" spans="1:7" ht="48.75" hidden="1" thickBot="1">
      <c r="A311" s="62" t="s">
        <v>68</v>
      </c>
      <c r="B311" s="66" t="s">
        <v>377</v>
      </c>
      <c r="C311" s="74"/>
      <c r="D311" s="20"/>
      <c r="E311" s="20"/>
      <c r="F311" s="20"/>
      <c r="G311" s="20"/>
    </row>
    <row r="312" spans="1:7" ht="48.75" hidden="1" thickBot="1">
      <c r="A312" s="62" t="s">
        <v>69</v>
      </c>
      <c r="B312" s="66" t="s">
        <v>379</v>
      </c>
      <c r="C312" s="74"/>
      <c r="D312" s="20"/>
      <c r="E312" s="20"/>
      <c r="F312" s="20"/>
      <c r="G312" s="20"/>
    </row>
    <row r="313" spans="1:7" ht="24.75" hidden="1" thickBot="1">
      <c r="A313" s="62" t="s">
        <v>70</v>
      </c>
      <c r="B313" s="66" t="s">
        <v>381</v>
      </c>
      <c r="C313" s="74"/>
      <c r="D313" s="20"/>
      <c r="E313" s="20"/>
      <c r="F313" s="20"/>
      <c r="G313" s="20"/>
    </row>
    <row r="314" spans="1:7" ht="36.75" hidden="1" thickBot="1">
      <c r="A314" s="62" t="s">
        <v>47</v>
      </c>
      <c r="B314" s="66" t="s">
        <v>383</v>
      </c>
      <c r="C314" s="74"/>
      <c r="D314" s="20"/>
      <c r="E314" s="20"/>
      <c r="F314" s="20"/>
      <c r="G314" s="20"/>
    </row>
    <row r="315" spans="1:7" ht="36.75" hidden="1" thickBot="1">
      <c r="A315" s="62" t="s">
        <v>48</v>
      </c>
      <c r="B315" s="66" t="s">
        <v>385</v>
      </c>
      <c r="C315" s="74"/>
      <c r="D315" s="20"/>
      <c r="E315" s="20"/>
      <c r="F315" s="20"/>
      <c r="G315" s="20"/>
    </row>
    <row r="316" spans="1:7" ht="36.75" hidden="1" thickBot="1">
      <c r="A316" s="62" t="s">
        <v>49</v>
      </c>
      <c r="B316" s="66" t="s">
        <v>387</v>
      </c>
      <c r="C316" s="74"/>
      <c r="D316" s="20"/>
      <c r="E316" s="20"/>
      <c r="F316" s="20"/>
      <c r="G316" s="20"/>
    </row>
    <row r="317" spans="1:7" ht="36.75" hidden="1" thickBot="1">
      <c r="A317" s="62" t="s">
        <v>50</v>
      </c>
      <c r="B317" s="66" t="s">
        <v>389</v>
      </c>
      <c r="C317" s="74"/>
      <c r="D317" s="20"/>
      <c r="E317" s="20"/>
      <c r="F317" s="20"/>
      <c r="G317" s="20"/>
    </row>
    <row r="318" spans="1:7" ht="48.75" hidden="1" thickBot="1">
      <c r="A318" s="62" t="s">
        <v>51</v>
      </c>
      <c r="B318" s="66" t="s">
        <v>657</v>
      </c>
      <c r="C318" s="74"/>
      <c r="D318" s="20"/>
      <c r="E318" s="20"/>
      <c r="F318" s="20"/>
      <c r="G318" s="20"/>
    </row>
    <row r="319" spans="1:7" ht="48.75" hidden="1" thickBot="1">
      <c r="A319" s="62" t="s">
        <v>52</v>
      </c>
      <c r="B319" s="66" t="s">
        <v>0</v>
      </c>
      <c r="C319" s="74"/>
      <c r="D319" s="20"/>
      <c r="E319" s="20"/>
      <c r="F319" s="20"/>
      <c r="G319" s="20"/>
    </row>
    <row r="320" spans="1:7" ht="48.75" hidden="1" thickBot="1">
      <c r="A320" s="62" t="s">
        <v>1</v>
      </c>
      <c r="B320" s="66" t="s">
        <v>59</v>
      </c>
      <c r="C320" s="74"/>
      <c r="D320" s="20"/>
      <c r="E320" s="20"/>
      <c r="F320" s="20"/>
      <c r="G320" s="20"/>
    </row>
    <row r="321" spans="1:7" ht="24.75" hidden="1" thickBot="1">
      <c r="A321" s="61" t="s">
        <v>2</v>
      </c>
      <c r="B321" s="65" t="s">
        <v>3</v>
      </c>
      <c r="C321" s="74"/>
      <c r="D321" s="20"/>
      <c r="E321" s="20"/>
      <c r="F321" s="20"/>
      <c r="G321" s="20"/>
    </row>
    <row r="322" spans="1:7" ht="36.75" hidden="1" thickBot="1">
      <c r="A322" s="62" t="s">
        <v>4</v>
      </c>
      <c r="B322" s="67" t="s">
        <v>7</v>
      </c>
      <c r="C322" s="74"/>
      <c r="D322" s="20"/>
      <c r="E322" s="20"/>
      <c r="F322" s="20"/>
      <c r="G322" s="20"/>
    </row>
    <row r="323" spans="1:7" ht="24.75" hidden="1" thickBot="1">
      <c r="A323" s="62" t="s">
        <v>8</v>
      </c>
      <c r="B323" s="66" t="s">
        <v>9</v>
      </c>
      <c r="C323" s="74"/>
      <c r="D323" s="20"/>
      <c r="E323" s="20"/>
      <c r="F323" s="20"/>
      <c r="G323" s="20"/>
    </row>
    <row r="324" spans="1:7" ht="36.75" hidden="1" thickBot="1">
      <c r="A324" s="62" t="s">
        <v>10</v>
      </c>
      <c r="B324" s="66" t="s">
        <v>11</v>
      </c>
      <c r="C324" s="74"/>
      <c r="D324" s="20"/>
      <c r="E324" s="20"/>
      <c r="F324" s="20"/>
      <c r="G324" s="20"/>
    </row>
    <row r="325" spans="1:7" ht="24.75" hidden="1" thickBot="1">
      <c r="A325" s="62" t="s">
        <v>12</v>
      </c>
      <c r="B325" s="66" t="s">
        <v>445</v>
      </c>
      <c r="C325" s="74"/>
      <c r="D325" s="20"/>
      <c r="E325" s="20"/>
      <c r="F325" s="20"/>
      <c r="G325" s="20"/>
    </row>
    <row r="326" spans="1:7" ht="36.75" hidden="1" thickBot="1">
      <c r="A326" s="62" t="s">
        <v>446</v>
      </c>
      <c r="B326" s="66" t="s">
        <v>447</v>
      </c>
      <c r="C326" s="74"/>
      <c r="D326" s="20"/>
      <c r="E326" s="20"/>
      <c r="F326" s="20"/>
      <c r="G326" s="20"/>
    </row>
    <row r="327" spans="1:7" ht="36.75" hidden="1" thickBot="1">
      <c r="A327" s="62" t="s">
        <v>448</v>
      </c>
      <c r="B327" s="66" t="s">
        <v>449</v>
      </c>
      <c r="C327" s="74"/>
      <c r="D327" s="20"/>
      <c r="E327" s="20"/>
      <c r="F327" s="20"/>
      <c r="G327" s="20"/>
    </row>
    <row r="328" spans="1:7" ht="36.75" hidden="1" thickBot="1">
      <c r="A328" s="62" t="s">
        <v>450</v>
      </c>
      <c r="B328" s="66" t="s">
        <v>414</v>
      </c>
      <c r="C328" s="74"/>
      <c r="D328" s="20"/>
      <c r="E328" s="20"/>
      <c r="F328" s="20"/>
      <c r="G328" s="20"/>
    </row>
    <row r="329" spans="1:7" ht="36.75" hidden="1" thickBot="1">
      <c r="A329" s="62" t="s">
        <v>415</v>
      </c>
      <c r="B329" s="66" t="s">
        <v>416</v>
      </c>
      <c r="C329" s="74"/>
      <c r="D329" s="20"/>
      <c r="E329" s="20"/>
      <c r="F329" s="20"/>
      <c r="G329" s="20"/>
    </row>
    <row r="330" spans="1:7" ht="36.75" hidden="1" thickBot="1">
      <c r="A330" s="62" t="s">
        <v>417</v>
      </c>
      <c r="B330" s="65" t="s">
        <v>418</v>
      </c>
      <c r="C330" s="74"/>
      <c r="D330" s="20"/>
      <c r="E330" s="20"/>
      <c r="F330" s="20"/>
      <c r="G330" s="20"/>
    </row>
    <row r="331" spans="1:7" ht="24.75" hidden="1" thickBot="1">
      <c r="A331" s="62" t="s">
        <v>419</v>
      </c>
      <c r="B331" s="66" t="s">
        <v>9</v>
      </c>
      <c r="C331" s="74"/>
      <c r="D331" s="20"/>
      <c r="E331" s="20"/>
      <c r="F331" s="20"/>
      <c r="G331" s="20"/>
    </row>
    <row r="332" spans="1:7" ht="24.75" hidden="1" thickBot="1">
      <c r="A332" s="62" t="s">
        <v>420</v>
      </c>
      <c r="B332" s="68" t="s">
        <v>20</v>
      </c>
      <c r="C332" s="74"/>
      <c r="D332" s="20"/>
      <c r="E332" s="20"/>
      <c r="F332" s="20"/>
      <c r="G332" s="20"/>
    </row>
    <row r="333" spans="1:7" ht="48.75" hidden="1" thickBot="1">
      <c r="A333" s="62" t="s">
        <v>21</v>
      </c>
      <c r="B333" s="68" t="s">
        <v>22</v>
      </c>
      <c r="C333" s="74"/>
      <c r="D333" s="20"/>
      <c r="E333" s="20"/>
      <c r="F333" s="20"/>
      <c r="G333" s="20"/>
    </row>
    <row r="334" spans="1:7" ht="36.75" hidden="1" thickBot="1">
      <c r="A334" s="62" t="s">
        <v>23</v>
      </c>
      <c r="B334" s="66" t="s">
        <v>11</v>
      </c>
      <c r="C334" s="74"/>
      <c r="D334" s="20"/>
      <c r="E334" s="20"/>
      <c r="F334" s="20"/>
      <c r="G334" s="20"/>
    </row>
    <row r="335" spans="1:7" ht="24.75" hidden="1" thickBot="1">
      <c r="A335" s="62" t="s">
        <v>24</v>
      </c>
      <c r="B335" s="66" t="s">
        <v>445</v>
      </c>
      <c r="C335" s="74"/>
      <c r="D335" s="20"/>
      <c r="E335" s="20"/>
      <c r="F335" s="20"/>
      <c r="G335" s="20"/>
    </row>
    <row r="336" spans="1:7" ht="36.75" hidden="1" thickBot="1">
      <c r="A336" s="62" t="s">
        <v>461</v>
      </c>
      <c r="B336" s="66" t="s">
        <v>447</v>
      </c>
      <c r="C336" s="74"/>
      <c r="D336" s="20"/>
      <c r="E336" s="20"/>
      <c r="F336" s="20"/>
      <c r="G336" s="20"/>
    </row>
    <row r="337" spans="1:7" ht="36.75" hidden="1" thickBot="1">
      <c r="A337" s="62" t="s">
        <v>462</v>
      </c>
      <c r="B337" s="66" t="s">
        <v>449</v>
      </c>
      <c r="C337" s="74"/>
      <c r="D337" s="20"/>
      <c r="E337" s="20"/>
      <c r="F337" s="20"/>
      <c r="G337" s="20"/>
    </row>
    <row r="338" spans="1:7" ht="36.75" hidden="1" thickBot="1">
      <c r="A338" s="62" t="s">
        <v>463</v>
      </c>
      <c r="B338" s="66" t="s">
        <v>464</v>
      </c>
      <c r="C338" s="74"/>
      <c r="D338" s="20"/>
      <c r="E338" s="20"/>
      <c r="F338" s="20"/>
      <c r="G338" s="20"/>
    </row>
    <row r="339" spans="1:7" ht="36.75" hidden="1" thickBot="1">
      <c r="A339" s="62" t="s">
        <v>465</v>
      </c>
      <c r="B339" s="66" t="s">
        <v>466</v>
      </c>
      <c r="C339" s="74"/>
      <c r="D339" s="20"/>
      <c r="E339" s="20"/>
      <c r="F339" s="20"/>
      <c r="G339" s="20"/>
    </row>
    <row r="340" spans="1:7" ht="36.75" hidden="1" thickBot="1">
      <c r="A340" s="61" t="s">
        <v>467</v>
      </c>
      <c r="B340" s="65" t="s">
        <v>468</v>
      </c>
      <c r="C340" s="74"/>
      <c r="D340" s="20"/>
      <c r="E340" s="20"/>
      <c r="F340" s="20"/>
      <c r="G340" s="20"/>
    </row>
    <row r="341" spans="1:7" ht="84.75" hidden="1" thickBot="1">
      <c r="A341" s="62" t="s">
        <v>469</v>
      </c>
      <c r="B341" s="67" t="s">
        <v>470</v>
      </c>
      <c r="C341" s="74"/>
      <c r="D341" s="20"/>
      <c r="E341" s="20"/>
      <c r="F341" s="20"/>
      <c r="G341" s="20"/>
    </row>
    <row r="342" spans="1:7" ht="24.75" hidden="1" thickBot="1">
      <c r="A342" s="62" t="s">
        <v>471</v>
      </c>
      <c r="B342" s="66" t="s">
        <v>430</v>
      </c>
      <c r="C342" s="74"/>
      <c r="D342" s="20"/>
      <c r="E342" s="20"/>
      <c r="F342" s="20"/>
      <c r="G342" s="20"/>
    </row>
    <row r="343" spans="1:7" ht="36.75" hidden="1" thickBot="1">
      <c r="A343" s="62" t="s">
        <v>431</v>
      </c>
      <c r="B343" s="66" t="s">
        <v>432</v>
      </c>
      <c r="C343" s="74"/>
      <c r="D343" s="20"/>
      <c r="E343" s="20"/>
      <c r="F343" s="20"/>
      <c r="G343" s="20"/>
    </row>
    <row r="344" spans="1:7" ht="24.75" hidden="1" thickBot="1">
      <c r="A344" s="62" t="s">
        <v>433</v>
      </c>
      <c r="B344" s="66" t="s">
        <v>434</v>
      </c>
      <c r="C344" s="74"/>
      <c r="D344" s="20"/>
      <c r="E344" s="20"/>
      <c r="F344" s="20"/>
      <c r="G344" s="20"/>
    </row>
    <row r="345" spans="1:7" ht="36.75" hidden="1" thickBot="1">
      <c r="A345" s="61" t="s">
        <v>435</v>
      </c>
      <c r="B345" s="65" t="s">
        <v>436</v>
      </c>
      <c r="C345" s="74"/>
      <c r="D345" s="20"/>
      <c r="E345" s="20"/>
      <c r="F345" s="20"/>
      <c r="G345" s="20"/>
    </row>
    <row r="346" spans="1:7" ht="48.75" hidden="1" thickBot="1">
      <c r="A346" s="62" t="s">
        <v>437</v>
      </c>
      <c r="B346" s="65" t="s">
        <v>438</v>
      </c>
      <c r="C346" s="74"/>
      <c r="D346" s="20"/>
      <c r="E346" s="20"/>
      <c r="F346" s="20"/>
      <c r="G346" s="20"/>
    </row>
    <row r="347" spans="1:7" ht="24.75" hidden="1" thickBot="1">
      <c r="A347" s="62" t="s">
        <v>439</v>
      </c>
      <c r="B347" s="66" t="s">
        <v>741</v>
      </c>
      <c r="C347" s="74"/>
      <c r="D347" s="20"/>
      <c r="E347" s="20"/>
      <c r="F347" s="20"/>
      <c r="G347" s="20"/>
    </row>
    <row r="348" spans="1:7" ht="36.75" hidden="1" thickBot="1">
      <c r="A348" s="62" t="s">
        <v>742</v>
      </c>
      <c r="B348" s="66" t="s">
        <v>453</v>
      </c>
      <c r="C348" s="74"/>
      <c r="D348" s="20"/>
      <c r="E348" s="20"/>
      <c r="F348" s="20"/>
      <c r="G348" s="20"/>
    </row>
    <row r="349" spans="1:7" ht="24.75" hidden="1" thickBot="1">
      <c r="A349" s="62" t="s">
        <v>454</v>
      </c>
      <c r="B349" s="66" t="s">
        <v>455</v>
      </c>
      <c r="C349" s="74"/>
      <c r="D349" s="20"/>
      <c r="E349" s="20"/>
      <c r="F349" s="20"/>
      <c r="G349" s="20"/>
    </row>
    <row r="350" spans="1:7" ht="36.75" hidden="1" thickBot="1">
      <c r="A350" s="62" t="s">
        <v>456</v>
      </c>
      <c r="B350" s="66" t="s">
        <v>457</v>
      </c>
      <c r="C350" s="74"/>
      <c r="D350" s="20"/>
      <c r="E350" s="20"/>
      <c r="F350" s="20"/>
      <c r="G350" s="20"/>
    </row>
    <row r="351" spans="1:7" ht="36.75" hidden="1" thickBot="1">
      <c r="A351" s="62" t="s">
        <v>458</v>
      </c>
      <c r="B351" s="66" t="s">
        <v>459</v>
      </c>
      <c r="C351" s="74"/>
      <c r="D351" s="20"/>
      <c r="E351" s="20"/>
      <c r="F351" s="20"/>
      <c r="G351" s="20"/>
    </row>
    <row r="352" spans="1:7" ht="48.75" hidden="1" thickBot="1">
      <c r="A352" s="62" t="s">
        <v>460</v>
      </c>
      <c r="B352" s="66" t="s">
        <v>104</v>
      </c>
      <c r="C352" s="74"/>
      <c r="D352" s="20"/>
      <c r="E352" s="20"/>
      <c r="F352" s="20"/>
      <c r="G352" s="20"/>
    </row>
    <row r="353" spans="1:7" ht="36.75" hidden="1" thickBot="1">
      <c r="A353" s="62" t="s">
        <v>105</v>
      </c>
      <c r="B353" s="66" t="s">
        <v>106</v>
      </c>
      <c r="C353" s="74"/>
      <c r="D353" s="20"/>
      <c r="E353" s="20"/>
      <c r="F353" s="20"/>
      <c r="G353" s="20"/>
    </row>
    <row r="354" spans="1:7" ht="48.75" hidden="1" thickBot="1">
      <c r="A354" s="63" t="s">
        <v>107</v>
      </c>
      <c r="B354" s="65" t="s">
        <v>108</v>
      </c>
      <c r="C354" s="74"/>
      <c r="D354" s="20"/>
      <c r="E354" s="20"/>
      <c r="F354" s="20"/>
      <c r="G354" s="20"/>
    </row>
    <row r="355" spans="1:7" ht="24.75" hidden="1" thickBot="1">
      <c r="A355" s="62" t="s">
        <v>109</v>
      </c>
      <c r="B355" s="66" t="s">
        <v>110</v>
      </c>
      <c r="C355" s="74"/>
      <c r="D355" s="20"/>
      <c r="E355" s="20"/>
      <c r="F355" s="20"/>
      <c r="G355" s="20"/>
    </row>
    <row r="356" spans="1:7" ht="36.75" hidden="1" thickBot="1">
      <c r="A356" s="62" t="s">
        <v>111</v>
      </c>
      <c r="B356" s="66" t="s">
        <v>112</v>
      </c>
      <c r="C356" s="74"/>
      <c r="D356" s="20"/>
      <c r="E356" s="20"/>
      <c r="F356" s="20"/>
      <c r="G356" s="20"/>
    </row>
    <row r="357" spans="1:7" ht="24.75" hidden="1" thickBot="1">
      <c r="A357" s="62" t="s">
        <v>113</v>
      </c>
      <c r="B357" s="66" t="s">
        <v>148</v>
      </c>
      <c r="C357" s="74"/>
      <c r="D357" s="20"/>
      <c r="E357" s="20"/>
      <c r="F357" s="20"/>
      <c r="G357" s="20"/>
    </row>
    <row r="358" spans="1:7" ht="36.75" hidden="1" thickBot="1">
      <c r="A358" s="62" t="s">
        <v>149</v>
      </c>
      <c r="B358" s="66" t="s">
        <v>150</v>
      </c>
      <c r="C358" s="74"/>
      <c r="D358" s="20"/>
      <c r="E358" s="20"/>
      <c r="F358" s="20"/>
      <c r="G358" s="20"/>
    </row>
    <row r="359" spans="1:7" ht="36.75" hidden="1" thickBot="1">
      <c r="A359" s="62" t="s">
        <v>151</v>
      </c>
      <c r="B359" s="66" t="s">
        <v>524</v>
      </c>
      <c r="C359" s="74"/>
      <c r="D359" s="20"/>
      <c r="E359" s="20"/>
      <c r="F359" s="20"/>
      <c r="G359" s="20"/>
    </row>
    <row r="360" spans="1:7" ht="36.75" hidden="1" thickBot="1">
      <c r="A360" s="62" t="s">
        <v>525</v>
      </c>
      <c r="B360" s="66" t="s">
        <v>526</v>
      </c>
      <c r="C360" s="74"/>
      <c r="D360" s="20"/>
      <c r="E360" s="20"/>
      <c r="F360" s="20"/>
      <c r="G360" s="20"/>
    </row>
    <row r="361" spans="1:7" ht="36.75" hidden="1" thickBot="1">
      <c r="A361" s="62" t="s">
        <v>527</v>
      </c>
      <c r="B361" s="66" t="s">
        <v>528</v>
      </c>
      <c r="C361" s="74"/>
      <c r="D361" s="20"/>
      <c r="E361" s="20"/>
      <c r="F361" s="20"/>
      <c r="G361" s="20"/>
    </row>
    <row r="362" spans="1:7" ht="36.75" hidden="1" thickBot="1">
      <c r="A362" s="61" t="s">
        <v>529</v>
      </c>
      <c r="B362" s="65" t="s">
        <v>530</v>
      </c>
      <c r="C362" s="74"/>
      <c r="D362" s="20"/>
      <c r="E362" s="20"/>
      <c r="F362" s="20"/>
      <c r="G362" s="20"/>
    </row>
    <row r="363" spans="1:7" ht="36.75" hidden="1" thickBot="1">
      <c r="A363" s="62" t="s">
        <v>531</v>
      </c>
      <c r="B363" s="65" t="s">
        <v>127</v>
      </c>
      <c r="C363" s="74"/>
      <c r="D363" s="20"/>
      <c r="E363" s="20"/>
      <c r="F363" s="20"/>
      <c r="G363" s="20"/>
    </row>
    <row r="364" spans="1:7" ht="24.75" hidden="1" thickBot="1">
      <c r="A364" s="62" t="s">
        <v>128</v>
      </c>
      <c r="B364" s="66" t="s">
        <v>129</v>
      </c>
      <c r="C364" s="74"/>
      <c r="D364" s="20"/>
      <c r="E364" s="20"/>
      <c r="F364" s="20"/>
      <c r="G364" s="20"/>
    </row>
    <row r="365" spans="1:7" ht="60.75" hidden="1" thickBot="1">
      <c r="A365" s="62" t="s">
        <v>130</v>
      </c>
      <c r="B365" s="66" t="s">
        <v>131</v>
      </c>
      <c r="C365" s="74"/>
      <c r="D365" s="20"/>
      <c r="E365" s="20"/>
      <c r="F365" s="20"/>
      <c r="G365" s="20"/>
    </row>
    <row r="366" spans="1:7" ht="60.75" hidden="1" thickBot="1">
      <c r="A366" s="62" t="s">
        <v>132</v>
      </c>
      <c r="B366" s="66" t="s">
        <v>133</v>
      </c>
      <c r="C366" s="74"/>
      <c r="D366" s="20"/>
      <c r="E366" s="20"/>
      <c r="F366" s="20"/>
      <c r="G366" s="20"/>
    </row>
    <row r="367" spans="1:7" ht="60.75" hidden="1" thickBot="1">
      <c r="A367" s="62" t="s">
        <v>134</v>
      </c>
      <c r="B367" s="66" t="s">
        <v>135</v>
      </c>
      <c r="C367" s="74"/>
      <c r="D367" s="20"/>
      <c r="E367" s="20"/>
      <c r="F367" s="20"/>
      <c r="G367" s="20"/>
    </row>
    <row r="368" spans="1:7" ht="24.75" hidden="1" thickBot="1">
      <c r="A368" s="62" t="s">
        <v>136</v>
      </c>
      <c r="B368" s="65" t="s">
        <v>137</v>
      </c>
      <c r="C368" s="74"/>
      <c r="D368" s="20"/>
      <c r="E368" s="20"/>
      <c r="F368" s="20"/>
      <c r="G368" s="20"/>
    </row>
    <row r="369" spans="1:7" ht="36.75" hidden="1" thickBot="1">
      <c r="A369" s="62" t="s">
        <v>138</v>
      </c>
      <c r="B369" s="66" t="s">
        <v>139</v>
      </c>
      <c r="C369" s="74"/>
      <c r="D369" s="20"/>
      <c r="E369" s="20"/>
      <c r="F369" s="20"/>
      <c r="G369" s="20"/>
    </row>
    <row r="370" spans="1:7" ht="48.75" hidden="1" thickBot="1">
      <c r="A370" s="62" t="s">
        <v>140</v>
      </c>
      <c r="B370" s="66" t="s">
        <v>532</v>
      </c>
      <c r="C370" s="74"/>
      <c r="D370" s="20"/>
      <c r="E370" s="20"/>
      <c r="F370" s="20"/>
      <c r="G370" s="20"/>
    </row>
    <row r="371" spans="1:7" ht="36.75" hidden="1" thickBot="1">
      <c r="A371" s="62" t="s">
        <v>533</v>
      </c>
      <c r="B371" s="66" t="s">
        <v>534</v>
      </c>
      <c r="C371" s="74"/>
      <c r="D371" s="20"/>
      <c r="E371" s="20"/>
      <c r="F371" s="20"/>
      <c r="G371" s="20"/>
    </row>
    <row r="372" spans="1:7" ht="24.75" hidden="1" thickBot="1">
      <c r="A372" s="62" t="s">
        <v>535</v>
      </c>
      <c r="B372" s="65" t="s">
        <v>536</v>
      </c>
      <c r="C372" s="74"/>
      <c r="D372" s="20"/>
      <c r="E372" s="20"/>
      <c r="F372" s="20"/>
      <c r="G372" s="20"/>
    </row>
    <row r="373" spans="1:7" ht="48.75" hidden="1" thickBot="1">
      <c r="A373" s="62" t="s">
        <v>537</v>
      </c>
      <c r="B373" s="66" t="s">
        <v>538</v>
      </c>
      <c r="C373" s="74"/>
      <c r="D373" s="20"/>
      <c r="E373" s="20"/>
      <c r="F373" s="20"/>
      <c r="G373" s="20"/>
    </row>
    <row r="374" spans="1:7" ht="48.75" hidden="1" thickBot="1">
      <c r="A374" s="63" t="s">
        <v>539</v>
      </c>
      <c r="B374" s="65" t="s">
        <v>541</v>
      </c>
      <c r="C374" s="74"/>
      <c r="D374" s="20"/>
      <c r="E374" s="20"/>
      <c r="F374" s="20"/>
      <c r="G374" s="20"/>
    </row>
    <row r="375" spans="1:7" ht="24.75" hidden="1" thickBot="1">
      <c r="A375" s="63" t="s">
        <v>542</v>
      </c>
      <c r="B375" s="66" t="s">
        <v>137</v>
      </c>
      <c r="C375" s="74"/>
      <c r="D375" s="20"/>
      <c r="E375" s="20"/>
      <c r="F375" s="20"/>
      <c r="G375" s="20"/>
    </row>
    <row r="376" spans="1:7" ht="24.75" hidden="1" thickBot="1">
      <c r="A376" s="63" t="s">
        <v>543</v>
      </c>
      <c r="B376" s="66" t="s">
        <v>544</v>
      </c>
      <c r="C376" s="74"/>
      <c r="D376" s="20"/>
      <c r="E376" s="20"/>
      <c r="F376" s="20"/>
      <c r="G376" s="20"/>
    </row>
    <row r="377" spans="1:7" ht="24.75" hidden="1" thickBot="1">
      <c r="A377" s="63" t="s">
        <v>545</v>
      </c>
      <c r="B377" s="66" t="s">
        <v>184</v>
      </c>
      <c r="C377" s="74"/>
      <c r="D377" s="20"/>
      <c r="E377" s="20"/>
      <c r="F377" s="20"/>
      <c r="G377" s="20"/>
    </row>
    <row r="378" spans="1:7" ht="24.75" hidden="1" thickBot="1">
      <c r="A378" s="63" t="s">
        <v>185</v>
      </c>
      <c r="B378" s="66" t="s">
        <v>186</v>
      </c>
      <c r="C378" s="74"/>
      <c r="D378" s="20"/>
      <c r="E378" s="20"/>
      <c r="F378" s="20"/>
      <c r="G378" s="20"/>
    </row>
    <row r="379" spans="1:7" ht="24.75" hidden="1" thickBot="1">
      <c r="A379" s="61" t="s">
        <v>187</v>
      </c>
      <c r="B379" s="65" t="s">
        <v>188</v>
      </c>
      <c r="C379" s="74"/>
      <c r="D379" s="20"/>
      <c r="E379" s="20"/>
      <c r="F379" s="20"/>
      <c r="G379" s="20"/>
    </row>
    <row r="380" spans="1:7" ht="36.75" hidden="1" thickBot="1">
      <c r="A380" s="63" t="s">
        <v>189</v>
      </c>
      <c r="B380" s="66" t="s">
        <v>190</v>
      </c>
      <c r="C380" s="74"/>
      <c r="D380" s="20"/>
      <c r="E380" s="20"/>
      <c r="F380" s="20"/>
      <c r="G380" s="20"/>
    </row>
    <row r="381" spans="1:7" ht="36.75" hidden="1" thickBot="1">
      <c r="A381" s="63" t="s">
        <v>191</v>
      </c>
      <c r="B381" s="66" t="s">
        <v>192</v>
      </c>
      <c r="C381" s="74"/>
      <c r="D381" s="20"/>
      <c r="E381" s="20"/>
      <c r="F381" s="20"/>
      <c r="G381" s="20"/>
    </row>
    <row r="382" spans="1:7" ht="36.75" hidden="1" thickBot="1">
      <c r="A382" s="64" t="s">
        <v>193</v>
      </c>
      <c r="B382" s="69" t="s">
        <v>209</v>
      </c>
      <c r="C382" s="74"/>
      <c r="D382" s="20"/>
      <c r="E382" s="20"/>
      <c r="F382" s="20"/>
      <c r="G382" s="20"/>
    </row>
    <row r="383" spans="1:7" ht="36">
      <c r="A383" s="303" t="s">
        <v>676</v>
      </c>
      <c r="B383" s="302" t="s">
        <v>677</v>
      </c>
      <c r="C383" s="304" t="e">
        <f>-C384</f>
        <v>#REF!</v>
      </c>
      <c r="D383" s="20"/>
      <c r="E383" s="20"/>
      <c r="F383" s="20"/>
      <c r="G383" s="20"/>
    </row>
    <row r="384" spans="1:7" ht="25.5">
      <c r="A384" s="300" t="s">
        <v>30</v>
      </c>
      <c r="B384" s="301" t="s">
        <v>31</v>
      </c>
      <c r="C384" s="194" t="e">
        <f>C116</f>
        <v>#REF!</v>
      </c>
      <c r="D384" s="54"/>
      <c r="E384" s="54"/>
      <c r="F384" s="54"/>
      <c r="G384" s="54"/>
    </row>
    <row r="385" spans="1:7" ht="12.75">
      <c r="A385" s="80" t="s">
        <v>29</v>
      </c>
      <c r="B385" s="85" t="s">
        <v>211</v>
      </c>
      <c r="C385" s="276">
        <f aca="true" t="shared" si="5" ref="C385:C448">C117</f>
        <v>62032.21</v>
      </c>
      <c r="D385" s="54"/>
      <c r="E385" s="54"/>
      <c r="F385" s="54"/>
      <c r="G385" s="54"/>
    </row>
    <row r="386" spans="1:7" ht="24" hidden="1">
      <c r="A386" s="30" t="s">
        <v>212</v>
      </c>
      <c r="B386" s="43" t="s">
        <v>213</v>
      </c>
      <c r="C386" s="277">
        <f t="shared" si="5"/>
        <v>0</v>
      </c>
      <c r="D386" s="36"/>
      <c r="E386" s="36"/>
      <c r="F386" s="36"/>
      <c r="G386" s="36"/>
    </row>
    <row r="387" spans="1:7" ht="24" hidden="1">
      <c r="A387" s="30" t="s">
        <v>214</v>
      </c>
      <c r="B387" s="43" t="s">
        <v>215</v>
      </c>
      <c r="C387" s="277">
        <f t="shared" si="5"/>
        <v>0</v>
      </c>
      <c r="D387" s="36"/>
      <c r="E387" s="36"/>
      <c r="F387" s="36"/>
      <c r="G387" s="36"/>
    </row>
    <row r="388" spans="1:7" ht="24" hidden="1">
      <c r="A388" s="30" t="s">
        <v>216</v>
      </c>
      <c r="B388" s="43" t="s">
        <v>561</v>
      </c>
      <c r="C388" s="277">
        <f t="shared" si="5"/>
        <v>0</v>
      </c>
      <c r="D388" s="36"/>
      <c r="E388" s="36"/>
      <c r="F388" s="36"/>
      <c r="G388" s="36"/>
    </row>
    <row r="389" spans="1:7" ht="24" hidden="1">
      <c r="A389" s="30" t="s">
        <v>562</v>
      </c>
      <c r="B389" s="43" t="s">
        <v>563</v>
      </c>
      <c r="C389" s="277">
        <f t="shared" si="5"/>
        <v>0</v>
      </c>
      <c r="D389" s="36"/>
      <c r="E389" s="36"/>
      <c r="F389" s="36"/>
      <c r="G389" s="36"/>
    </row>
    <row r="390" spans="1:7" ht="36" hidden="1">
      <c r="A390" s="30" t="s">
        <v>564</v>
      </c>
      <c r="B390" s="43" t="s">
        <v>586</v>
      </c>
      <c r="C390" s="277">
        <f t="shared" si="5"/>
        <v>0</v>
      </c>
      <c r="D390" s="36"/>
      <c r="E390" s="36"/>
      <c r="F390" s="36"/>
      <c r="G390" s="36"/>
    </row>
    <row r="391" spans="1:7" ht="24" hidden="1">
      <c r="A391" s="30" t="s">
        <v>587</v>
      </c>
      <c r="B391" s="43" t="s">
        <v>588</v>
      </c>
      <c r="C391" s="277">
        <f t="shared" si="5"/>
        <v>0</v>
      </c>
      <c r="D391" s="36"/>
      <c r="E391" s="36"/>
      <c r="F391" s="36"/>
      <c r="G391" s="36"/>
    </row>
    <row r="392" spans="1:7" ht="36" hidden="1">
      <c r="A392" s="30" t="s">
        <v>589</v>
      </c>
      <c r="B392" s="43" t="s">
        <v>590</v>
      </c>
      <c r="C392" s="277">
        <f t="shared" si="5"/>
        <v>0</v>
      </c>
      <c r="D392" s="36"/>
      <c r="E392" s="36"/>
      <c r="F392" s="36"/>
      <c r="G392" s="36"/>
    </row>
    <row r="393" spans="1:7" ht="36" hidden="1">
      <c r="A393" s="30" t="s">
        <v>591</v>
      </c>
      <c r="B393" s="43" t="s">
        <v>592</v>
      </c>
      <c r="C393" s="277">
        <f t="shared" si="5"/>
        <v>0</v>
      </c>
      <c r="D393" s="36"/>
      <c r="E393" s="36"/>
      <c r="F393" s="36"/>
      <c r="G393" s="36"/>
    </row>
    <row r="394" spans="1:7" ht="48" hidden="1">
      <c r="A394" s="30" t="s">
        <v>593</v>
      </c>
      <c r="B394" s="43" t="s">
        <v>594</v>
      </c>
      <c r="C394" s="277">
        <f t="shared" si="5"/>
        <v>0</v>
      </c>
      <c r="D394" s="36"/>
      <c r="E394" s="36"/>
      <c r="F394" s="36"/>
      <c r="G394" s="36"/>
    </row>
    <row r="395" spans="1:7" ht="36" hidden="1">
      <c r="A395" s="30" t="s">
        <v>595</v>
      </c>
      <c r="B395" s="43" t="s">
        <v>596</v>
      </c>
      <c r="C395" s="277">
        <f t="shared" si="5"/>
        <v>0</v>
      </c>
      <c r="D395" s="36"/>
      <c r="E395" s="36"/>
      <c r="F395" s="36"/>
      <c r="G395" s="36"/>
    </row>
    <row r="396" spans="1:7" ht="36" hidden="1">
      <c r="A396" s="30" t="s">
        <v>597</v>
      </c>
      <c r="B396" s="43" t="s">
        <v>598</v>
      </c>
      <c r="C396" s="277">
        <f t="shared" si="5"/>
        <v>0</v>
      </c>
      <c r="D396" s="36"/>
      <c r="E396" s="36"/>
      <c r="F396" s="36"/>
      <c r="G396" s="36"/>
    </row>
    <row r="397" spans="1:7" ht="48" hidden="1">
      <c r="A397" s="30" t="s">
        <v>599</v>
      </c>
      <c r="B397" s="43" t="s">
        <v>600</v>
      </c>
      <c r="C397" s="277">
        <f t="shared" si="5"/>
        <v>0</v>
      </c>
      <c r="D397" s="36"/>
      <c r="E397" s="36"/>
      <c r="F397" s="36"/>
      <c r="G397" s="36"/>
    </row>
    <row r="398" spans="1:7" ht="36" hidden="1">
      <c r="A398" s="30" t="s">
        <v>601</v>
      </c>
      <c r="B398" s="43" t="s">
        <v>602</v>
      </c>
      <c r="C398" s="277">
        <f t="shared" si="5"/>
        <v>0</v>
      </c>
      <c r="D398" s="36"/>
      <c r="E398" s="36"/>
      <c r="F398" s="36"/>
      <c r="G398" s="36"/>
    </row>
    <row r="399" spans="1:7" ht="36" hidden="1">
      <c r="A399" s="30" t="s">
        <v>603</v>
      </c>
      <c r="B399" s="43" t="s">
        <v>604</v>
      </c>
      <c r="C399" s="277">
        <f t="shared" si="5"/>
        <v>0</v>
      </c>
      <c r="D399" s="36"/>
      <c r="E399" s="36"/>
      <c r="F399" s="36"/>
      <c r="G399" s="36"/>
    </row>
    <row r="400" spans="1:7" ht="36" hidden="1">
      <c r="A400" s="30" t="s">
        <v>605</v>
      </c>
      <c r="B400" s="43" t="s">
        <v>234</v>
      </c>
      <c r="C400" s="277">
        <f t="shared" si="5"/>
        <v>0</v>
      </c>
      <c r="D400" s="36"/>
      <c r="E400" s="36"/>
      <c r="F400" s="36"/>
      <c r="G400" s="36"/>
    </row>
    <row r="401" spans="1:7" ht="36" hidden="1">
      <c r="A401" s="30" t="s">
        <v>235</v>
      </c>
      <c r="B401" s="43" t="s">
        <v>236</v>
      </c>
      <c r="C401" s="277">
        <f t="shared" si="5"/>
        <v>0</v>
      </c>
      <c r="D401" s="36"/>
      <c r="E401" s="36"/>
      <c r="F401" s="36"/>
      <c r="G401" s="36"/>
    </row>
    <row r="402" spans="1:7" ht="36" hidden="1">
      <c r="A402" s="30" t="s">
        <v>271</v>
      </c>
      <c r="B402" s="43" t="s">
        <v>272</v>
      </c>
      <c r="C402" s="277">
        <f t="shared" si="5"/>
        <v>0</v>
      </c>
      <c r="D402" s="36"/>
      <c r="E402" s="36"/>
      <c r="F402" s="36"/>
      <c r="G402" s="36"/>
    </row>
    <row r="403" spans="1:7" ht="36" hidden="1">
      <c r="A403" s="30" t="s">
        <v>273</v>
      </c>
      <c r="B403" s="43" t="s">
        <v>620</v>
      </c>
      <c r="C403" s="277">
        <f t="shared" si="5"/>
        <v>0</v>
      </c>
      <c r="D403" s="36"/>
      <c r="E403" s="36"/>
      <c r="F403" s="36"/>
      <c r="G403" s="36"/>
    </row>
    <row r="404" spans="1:7" ht="48" hidden="1">
      <c r="A404" s="30" t="s">
        <v>621</v>
      </c>
      <c r="B404" s="43" t="s">
        <v>622</v>
      </c>
      <c r="C404" s="277">
        <f t="shared" si="5"/>
        <v>0</v>
      </c>
      <c r="D404" s="36"/>
      <c r="E404" s="36"/>
      <c r="F404" s="36"/>
      <c r="G404" s="36"/>
    </row>
    <row r="405" spans="1:7" ht="48" hidden="1">
      <c r="A405" s="30" t="s">
        <v>623</v>
      </c>
      <c r="B405" s="43" t="s">
        <v>624</v>
      </c>
      <c r="C405" s="277">
        <f t="shared" si="5"/>
        <v>0</v>
      </c>
      <c r="D405" s="36"/>
      <c r="E405" s="36"/>
      <c r="F405" s="36"/>
      <c r="G405" s="36"/>
    </row>
    <row r="406" spans="1:7" ht="60" hidden="1">
      <c r="A406" s="30" t="s">
        <v>625</v>
      </c>
      <c r="B406" s="43" t="s">
        <v>626</v>
      </c>
      <c r="C406" s="277">
        <f t="shared" si="5"/>
        <v>0</v>
      </c>
      <c r="D406" s="36"/>
      <c r="E406" s="36"/>
      <c r="F406" s="36"/>
      <c r="G406" s="36"/>
    </row>
    <row r="407" spans="1:7" ht="12.75">
      <c r="A407" s="32" t="s">
        <v>28</v>
      </c>
      <c r="B407" s="43" t="s">
        <v>627</v>
      </c>
      <c r="C407" s="278">
        <f t="shared" si="5"/>
        <v>62032.21</v>
      </c>
      <c r="D407" s="36"/>
      <c r="E407" s="36"/>
      <c r="F407" s="36"/>
      <c r="G407" s="36"/>
    </row>
    <row r="408" spans="1:7" ht="24" hidden="1">
      <c r="A408" s="30" t="s">
        <v>628</v>
      </c>
      <c r="B408" s="43" t="s">
        <v>629</v>
      </c>
      <c r="C408" s="278">
        <f t="shared" si="5"/>
        <v>0</v>
      </c>
      <c r="D408" s="36"/>
      <c r="E408" s="36"/>
      <c r="F408" s="36"/>
      <c r="G408" s="36"/>
    </row>
    <row r="409" spans="1:7" ht="24" hidden="1">
      <c r="A409" s="32" t="s">
        <v>630</v>
      </c>
      <c r="B409" s="43" t="s">
        <v>631</v>
      </c>
      <c r="C409" s="278">
        <f t="shared" si="5"/>
        <v>52421</v>
      </c>
      <c r="D409" s="36"/>
      <c r="E409" s="36"/>
      <c r="F409" s="36"/>
      <c r="G409" s="36"/>
    </row>
    <row r="410" spans="1:7" ht="24" hidden="1">
      <c r="A410" s="32" t="s">
        <v>632</v>
      </c>
      <c r="B410" s="43" t="s">
        <v>633</v>
      </c>
      <c r="C410" s="278">
        <f t="shared" si="5"/>
        <v>0</v>
      </c>
      <c r="D410" s="36"/>
      <c r="E410" s="36"/>
      <c r="F410" s="36"/>
      <c r="G410" s="36"/>
    </row>
    <row r="411" spans="1:7" ht="24" hidden="1">
      <c r="A411" s="32" t="s">
        <v>634</v>
      </c>
      <c r="B411" s="43" t="s">
        <v>635</v>
      </c>
      <c r="C411" s="278">
        <f t="shared" si="5"/>
        <v>0</v>
      </c>
      <c r="D411" s="36"/>
      <c r="E411" s="36"/>
      <c r="F411" s="36"/>
      <c r="G411" s="36"/>
    </row>
    <row r="412" spans="1:7" ht="36" hidden="1">
      <c r="A412" s="32" t="s">
        <v>636</v>
      </c>
      <c r="B412" s="43" t="s">
        <v>637</v>
      </c>
      <c r="C412" s="278">
        <f t="shared" si="5"/>
        <v>52421</v>
      </c>
      <c r="D412" s="36"/>
      <c r="E412" s="36"/>
      <c r="F412" s="36"/>
      <c r="G412" s="36"/>
    </row>
    <row r="413" spans="1:7" ht="36" hidden="1">
      <c r="A413" s="32" t="s">
        <v>638</v>
      </c>
      <c r="B413" s="43" t="s">
        <v>639</v>
      </c>
      <c r="C413" s="278">
        <f t="shared" si="5"/>
        <v>0</v>
      </c>
      <c r="D413" s="36"/>
      <c r="E413" s="36"/>
      <c r="F413" s="36"/>
      <c r="G413" s="36"/>
    </row>
    <row r="414" spans="1:7" ht="48" hidden="1">
      <c r="A414" s="32" t="s">
        <v>640</v>
      </c>
      <c r="B414" s="43" t="s">
        <v>286</v>
      </c>
      <c r="C414" s="278">
        <f t="shared" si="5"/>
        <v>0</v>
      </c>
      <c r="D414" s="36"/>
      <c r="E414" s="36"/>
      <c r="F414" s="36"/>
      <c r="G414" s="36"/>
    </row>
    <row r="415" spans="1:7" ht="48" hidden="1">
      <c r="A415" s="32" t="s">
        <v>287</v>
      </c>
      <c r="B415" s="43" t="s">
        <v>288</v>
      </c>
      <c r="C415" s="278">
        <f t="shared" si="5"/>
        <v>52421</v>
      </c>
      <c r="D415" s="36"/>
      <c r="E415" s="36"/>
      <c r="F415" s="36"/>
      <c r="G415" s="36"/>
    </row>
    <row r="416" spans="1:7" ht="36" hidden="1">
      <c r="A416" s="32" t="s">
        <v>289</v>
      </c>
      <c r="B416" s="43" t="s">
        <v>290</v>
      </c>
      <c r="C416" s="278">
        <f t="shared" si="5"/>
        <v>0</v>
      </c>
      <c r="D416" s="36"/>
      <c r="E416" s="36"/>
      <c r="F416" s="36"/>
      <c r="G416" s="36"/>
    </row>
    <row r="417" spans="1:7" ht="48" hidden="1">
      <c r="A417" s="32" t="s">
        <v>291</v>
      </c>
      <c r="B417" s="43" t="s">
        <v>301</v>
      </c>
      <c r="C417" s="278">
        <f t="shared" si="5"/>
        <v>0</v>
      </c>
      <c r="D417" s="36"/>
      <c r="E417" s="36"/>
      <c r="F417" s="36"/>
      <c r="G417" s="36"/>
    </row>
    <row r="418" spans="1:7" ht="72" hidden="1">
      <c r="A418" s="32" t="s">
        <v>302</v>
      </c>
      <c r="B418" s="43" t="s">
        <v>312</v>
      </c>
      <c r="C418" s="278">
        <f t="shared" si="5"/>
        <v>52421</v>
      </c>
      <c r="D418" s="36"/>
      <c r="E418" s="36"/>
      <c r="F418" s="36"/>
      <c r="G418" s="36"/>
    </row>
    <row r="419" spans="1:7" ht="36" hidden="1">
      <c r="A419" s="32" t="s">
        <v>313</v>
      </c>
      <c r="B419" s="43" t="s">
        <v>314</v>
      </c>
      <c r="C419" s="278">
        <f t="shared" si="5"/>
        <v>0</v>
      </c>
      <c r="D419" s="36"/>
      <c r="E419" s="36"/>
      <c r="F419" s="36"/>
      <c r="G419" s="36"/>
    </row>
    <row r="420" spans="1:7" ht="36" hidden="1">
      <c r="A420" s="32" t="s">
        <v>315</v>
      </c>
      <c r="B420" s="43" t="s">
        <v>316</v>
      </c>
      <c r="C420" s="278">
        <f t="shared" si="5"/>
        <v>0</v>
      </c>
      <c r="D420" s="36"/>
      <c r="E420" s="36"/>
      <c r="F420" s="36"/>
      <c r="G420" s="36"/>
    </row>
    <row r="421" spans="1:7" ht="24">
      <c r="A421" s="32" t="s">
        <v>27</v>
      </c>
      <c r="B421" s="43" t="s">
        <v>629</v>
      </c>
      <c r="C421" s="278">
        <f t="shared" si="5"/>
        <v>62032.21</v>
      </c>
      <c r="D421" s="36"/>
      <c r="E421" s="36"/>
      <c r="F421" s="36"/>
      <c r="G421" s="36"/>
    </row>
    <row r="422" spans="1:7" ht="36" hidden="1">
      <c r="A422" s="32" t="s">
        <v>317</v>
      </c>
      <c r="B422" s="43" t="s">
        <v>318</v>
      </c>
      <c r="C422" s="31">
        <f t="shared" si="5"/>
        <v>0</v>
      </c>
      <c r="D422" s="36"/>
      <c r="E422" s="36"/>
      <c r="F422" s="36"/>
      <c r="G422" s="36"/>
    </row>
    <row r="423" spans="1:7" ht="36" hidden="1">
      <c r="A423" s="32" t="s">
        <v>319</v>
      </c>
      <c r="B423" s="43" t="s">
        <v>611</v>
      </c>
      <c r="C423" s="31">
        <f t="shared" si="5"/>
        <v>0</v>
      </c>
      <c r="D423" s="36"/>
      <c r="E423" s="36"/>
      <c r="F423" s="36"/>
      <c r="G423" s="36"/>
    </row>
    <row r="424" spans="1:7" ht="36">
      <c r="A424" s="32" t="s">
        <v>26</v>
      </c>
      <c r="B424" s="43" t="s">
        <v>25</v>
      </c>
      <c r="C424" s="278">
        <f>C156</f>
        <v>62032.21</v>
      </c>
      <c r="D424" s="36"/>
      <c r="E424" s="36"/>
      <c r="F424" s="36"/>
      <c r="G424" s="36"/>
    </row>
    <row r="425" spans="1:7" ht="36" hidden="1">
      <c r="A425" s="32" t="s">
        <v>612</v>
      </c>
      <c r="B425" s="43" t="s">
        <v>304</v>
      </c>
      <c r="C425" s="17">
        <f t="shared" si="5"/>
        <v>0</v>
      </c>
      <c r="D425" s="36"/>
      <c r="E425" s="36"/>
      <c r="F425" s="36"/>
      <c r="G425" s="36"/>
    </row>
    <row r="426" spans="1:7" ht="48" hidden="1">
      <c r="A426" s="32" t="s">
        <v>305</v>
      </c>
      <c r="B426" s="43" t="s">
        <v>310</v>
      </c>
      <c r="C426" s="17">
        <f t="shared" si="5"/>
        <v>0</v>
      </c>
      <c r="D426" s="36"/>
      <c r="E426" s="36"/>
      <c r="F426" s="36"/>
      <c r="G426" s="36"/>
    </row>
    <row r="427" spans="1:7" ht="60" hidden="1">
      <c r="A427" s="32" t="s">
        <v>311</v>
      </c>
      <c r="B427" s="43" t="s">
        <v>644</v>
      </c>
      <c r="C427" s="17">
        <f t="shared" si="5"/>
        <v>0</v>
      </c>
      <c r="D427" s="36"/>
      <c r="E427" s="36"/>
      <c r="F427" s="36"/>
      <c r="G427" s="36"/>
    </row>
    <row r="428" spans="1:7" ht="48" hidden="1">
      <c r="A428" s="32" t="s">
        <v>645</v>
      </c>
      <c r="B428" s="43" t="s">
        <v>646</v>
      </c>
      <c r="C428" s="17">
        <f t="shared" si="5"/>
        <v>0</v>
      </c>
      <c r="D428" s="36"/>
      <c r="E428" s="36"/>
      <c r="F428" s="36"/>
      <c r="G428" s="36"/>
    </row>
    <row r="429" spans="1:7" ht="60" hidden="1">
      <c r="A429" s="32" t="s">
        <v>647</v>
      </c>
      <c r="B429" s="43" t="s">
        <v>280</v>
      </c>
      <c r="C429" s="17">
        <f t="shared" si="5"/>
        <v>0</v>
      </c>
      <c r="D429" s="36"/>
      <c r="E429" s="36"/>
      <c r="F429" s="36"/>
      <c r="G429" s="36"/>
    </row>
    <row r="430" spans="1:7" ht="12.75" hidden="1">
      <c r="A430" s="32" t="s">
        <v>281</v>
      </c>
      <c r="B430" s="43" t="s">
        <v>737</v>
      </c>
      <c r="C430" s="17">
        <f t="shared" si="5"/>
        <v>0</v>
      </c>
      <c r="D430" s="36"/>
      <c r="E430" s="36"/>
      <c r="F430" s="36"/>
      <c r="G430" s="36"/>
    </row>
    <row r="431" spans="1:7" ht="48" hidden="1">
      <c r="A431" s="32" t="s">
        <v>738</v>
      </c>
      <c r="B431" s="43" t="s">
        <v>739</v>
      </c>
      <c r="C431" s="17">
        <f t="shared" si="5"/>
        <v>0</v>
      </c>
      <c r="D431" s="36"/>
      <c r="E431" s="36"/>
      <c r="F431" s="36"/>
      <c r="G431" s="36"/>
    </row>
    <row r="432" spans="1:7" ht="48" hidden="1">
      <c r="A432" s="32" t="s">
        <v>740</v>
      </c>
      <c r="B432" s="43" t="s">
        <v>353</v>
      </c>
      <c r="C432" s="17">
        <f t="shared" si="5"/>
        <v>0</v>
      </c>
      <c r="D432" s="36"/>
      <c r="E432" s="36"/>
      <c r="F432" s="36"/>
      <c r="G432" s="36"/>
    </row>
    <row r="433" spans="1:7" ht="12.75">
      <c r="A433" s="80" t="s">
        <v>32</v>
      </c>
      <c r="B433" s="85" t="s">
        <v>354</v>
      </c>
      <c r="C433" s="276" t="e">
        <f>C455</f>
        <v>#REF!</v>
      </c>
      <c r="D433" s="54"/>
      <c r="E433" s="54"/>
      <c r="F433" s="54"/>
      <c r="G433" s="54"/>
    </row>
    <row r="434" spans="1:7" ht="24" hidden="1">
      <c r="A434" s="30" t="s">
        <v>212</v>
      </c>
      <c r="B434" s="43" t="s">
        <v>356</v>
      </c>
      <c r="C434" s="277">
        <f t="shared" si="5"/>
        <v>0</v>
      </c>
      <c r="D434" s="36"/>
      <c r="E434" s="36"/>
      <c r="F434" s="36"/>
      <c r="G434" s="36"/>
    </row>
    <row r="435" spans="1:7" ht="24" hidden="1">
      <c r="A435" s="30" t="s">
        <v>214</v>
      </c>
      <c r="B435" s="43" t="s">
        <v>360</v>
      </c>
      <c r="C435" s="277">
        <f t="shared" si="5"/>
        <v>0</v>
      </c>
      <c r="D435" s="36"/>
      <c r="E435" s="36"/>
      <c r="F435" s="36"/>
      <c r="G435" s="36"/>
    </row>
    <row r="436" spans="1:7" ht="24" hidden="1">
      <c r="A436" s="30" t="s">
        <v>216</v>
      </c>
      <c r="B436" s="43" t="s">
        <v>362</v>
      </c>
      <c r="C436" s="277">
        <f t="shared" si="5"/>
        <v>0</v>
      </c>
      <c r="D436" s="36"/>
      <c r="E436" s="36"/>
      <c r="F436" s="36"/>
      <c r="G436" s="36"/>
    </row>
    <row r="437" spans="1:7" ht="24" hidden="1">
      <c r="A437" s="30" t="s">
        <v>562</v>
      </c>
      <c r="B437" s="43" t="s">
        <v>364</v>
      </c>
      <c r="C437" s="277">
        <f t="shared" si="5"/>
        <v>0</v>
      </c>
      <c r="D437" s="36"/>
      <c r="E437" s="36"/>
      <c r="F437" s="36"/>
      <c r="G437" s="36"/>
    </row>
    <row r="438" spans="1:7" ht="36" hidden="1">
      <c r="A438" s="30" t="s">
        <v>564</v>
      </c>
      <c r="B438" s="43" t="s">
        <v>366</v>
      </c>
      <c r="C438" s="277">
        <f t="shared" si="5"/>
        <v>0</v>
      </c>
      <c r="D438" s="36"/>
      <c r="E438" s="36"/>
      <c r="F438" s="36"/>
      <c r="G438" s="36"/>
    </row>
    <row r="439" spans="1:7" ht="24" hidden="1">
      <c r="A439" s="30" t="s">
        <v>587</v>
      </c>
      <c r="B439" s="43" t="s">
        <v>368</v>
      </c>
      <c r="C439" s="277">
        <f t="shared" si="5"/>
        <v>0</v>
      </c>
      <c r="D439" s="36"/>
      <c r="E439" s="36"/>
      <c r="F439" s="36"/>
      <c r="G439" s="36"/>
    </row>
    <row r="440" spans="1:7" ht="36" hidden="1">
      <c r="A440" s="30" t="s">
        <v>589</v>
      </c>
      <c r="B440" s="43" t="s">
        <v>370</v>
      </c>
      <c r="C440" s="277">
        <f t="shared" si="5"/>
        <v>0</v>
      </c>
      <c r="D440" s="36"/>
      <c r="E440" s="36"/>
      <c r="F440" s="36"/>
      <c r="G440" s="36"/>
    </row>
    <row r="441" spans="1:7" ht="36" hidden="1">
      <c r="A441" s="30" t="s">
        <v>591</v>
      </c>
      <c r="B441" s="43" t="s">
        <v>372</v>
      </c>
      <c r="C441" s="277">
        <f t="shared" si="5"/>
        <v>0</v>
      </c>
      <c r="D441" s="36"/>
      <c r="E441" s="36"/>
      <c r="F441" s="36"/>
      <c r="G441" s="36"/>
    </row>
    <row r="442" spans="1:7" ht="48" hidden="1">
      <c r="A442" s="30" t="s">
        <v>593</v>
      </c>
      <c r="B442" s="43" t="s">
        <v>374</v>
      </c>
      <c r="C442" s="277">
        <f t="shared" si="5"/>
        <v>0</v>
      </c>
      <c r="D442" s="36"/>
      <c r="E442" s="36"/>
      <c r="F442" s="36"/>
      <c r="G442" s="36"/>
    </row>
    <row r="443" spans="1:7" ht="36" hidden="1">
      <c r="A443" s="30" t="s">
        <v>595</v>
      </c>
      <c r="B443" s="43" t="s">
        <v>685</v>
      </c>
      <c r="C443" s="277">
        <f t="shared" si="5"/>
        <v>0</v>
      </c>
      <c r="D443" s="36"/>
      <c r="E443" s="36"/>
      <c r="F443" s="36"/>
      <c r="G443" s="36"/>
    </row>
    <row r="444" spans="1:7" ht="36" hidden="1">
      <c r="A444" s="30" t="s">
        <v>597</v>
      </c>
      <c r="B444" s="43" t="s">
        <v>687</v>
      </c>
      <c r="C444" s="277">
        <f t="shared" si="5"/>
        <v>0</v>
      </c>
      <c r="D444" s="36"/>
      <c r="E444" s="36"/>
      <c r="F444" s="36"/>
      <c r="G444" s="36"/>
    </row>
    <row r="445" spans="1:7" ht="48" hidden="1">
      <c r="A445" s="30" t="s">
        <v>599</v>
      </c>
      <c r="B445" s="43" t="s">
        <v>689</v>
      </c>
      <c r="C445" s="277">
        <f t="shared" si="5"/>
        <v>0</v>
      </c>
      <c r="D445" s="36"/>
      <c r="E445" s="36"/>
      <c r="F445" s="36"/>
      <c r="G445" s="36"/>
    </row>
    <row r="446" spans="1:7" ht="24" hidden="1">
      <c r="A446" s="30" t="s">
        <v>601</v>
      </c>
      <c r="B446" s="43" t="s">
        <v>691</v>
      </c>
      <c r="C446" s="277">
        <f t="shared" si="5"/>
        <v>0</v>
      </c>
      <c r="D446" s="36"/>
      <c r="E446" s="36"/>
      <c r="F446" s="36"/>
      <c r="G446" s="36"/>
    </row>
    <row r="447" spans="1:7" ht="36" hidden="1">
      <c r="A447" s="30" t="s">
        <v>603</v>
      </c>
      <c r="B447" s="43" t="s">
        <v>693</v>
      </c>
      <c r="C447" s="277">
        <f t="shared" si="5"/>
        <v>0</v>
      </c>
      <c r="D447" s="36"/>
      <c r="E447" s="36"/>
      <c r="F447" s="36"/>
      <c r="G447" s="36"/>
    </row>
    <row r="448" spans="1:7" ht="36" hidden="1">
      <c r="A448" s="30" t="s">
        <v>605</v>
      </c>
      <c r="B448" s="43" t="s">
        <v>697</v>
      </c>
      <c r="C448" s="277">
        <f t="shared" si="5"/>
        <v>0</v>
      </c>
      <c r="D448" s="36"/>
      <c r="E448" s="36"/>
      <c r="F448" s="36"/>
      <c r="G448" s="36"/>
    </row>
    <row r="449" spans="1:7" ht="36" hidden="1">
      <c r="A449" s="30" t="s">
        <v>235</v>
      </c>
      <c r="B449" s="43" t="s">
        <v>699</v>
      </c>
      <c r="C449" s="277">
        <f aca="true" t="shared" si="6" ref="C449:C512">C181</f>
        <v>0</v>
      </c>
      <c r="D449" s="36"/>
      <c r="E449" s="36"/>
      <c r="F449" s="36"/>
      <c r="G449" s="36"/>
    </row>
    <row r="450" spans="1:7" ht="36" hidden="1">
      <c r="A450" s="30" t="s">
        <v>271</v>
      </c>
      <c r="B450" s="43" t="s">
        <v>704</v>
      </c>
      <c r="C450" s="277">
        <f t="shared" si="6"/>
        <v>0</v>
      </c>
      <c r="D450" s="36"/>
      <c r="E450" s="36"/>
      <c r="F450" s="36"/>
      <c r="G450" s="36"/>
    </row>
    <row r="451" spans="1:7" ht="36" hidden="1">
      <c r="A451" s="30" t="s">
        <v>273</v>
      </c>
      <c r="B451" s="43" t="s">
        <v>706</v>
      </c>
      <c r="C451" s="277">
        <f t="shared" si="6"/>
        <v>0</v>
      </c>
      <c r="D451" s="36"/>
      <c r="E451" s="36"/>
      <c r="F451" s="36"/>
      <c r="G451" s="36"/>
    </row>
    <row r="452" spans="1:7" ht="48" hidden="1">
      <c r="A452" s="30" t="s">
        <v>621</v>
      </c>
      <c r="B452" s="43" t="s">
        <v>708</v>
      </c>
      <c r="C452" s="277">
        <f t="shared" si="6"/>
        <v>0</v>
      </c>
      <c r="D452" s="36"/>
      <c r="E452" s="36"/>
      <c r="F452" s="36"/>
      <c r="G452" s="36"/>
    </row>
    <row r="453" spans="1:7" ht="48" hidden="1">
      <c r="A453" s="30" t="s">
        <v>623</v>
      </c>
      <c r="B453" s="43" t="s">
        <v>710</v>
      </c>
      <c r="C453" s="277">
        <f t="shared" si="6"/>
        <v>0</v>
      </c>
      <c r="D453" s="36"/>
      <c r="E453" s="36"/>
      <c r="F453" s="36"/>
      <c r="G453" s="36"/>
    </row>
    <row r="454" spans="1:7" ht="48" hidden="1">
      <c r="A454" s="30" t="s">
        <v>625</v>
      </c>
      <c r="B454" s="43" t="s">
        <v>650</v>
      </c>
      <c r="C454" s="277">
        <f t="shared" si="6"/>
        <v>0</v>
      </c>
      <c r="D454" s="36"/>
      <c r="E454" s="36"/>
      <c r="F454" s="36"/>
      <c r="G454" s="36"/>
    </row>
    <row r="455" spans="1:7" ht="12.75">
      <c r="A455" s="32" t="s">
        <v>33</v>
      </c>
      <c r="B455" s="43" t="s">
        <v>652</v>
      </c>
      <c r="C455" s="278" t="e">
        <f>C469</f>
        <v>#REF!</v>
      </c>
      <c r="D455" s="36"/>
      <c r="E455" s="36"/>
      <c r="F455" s="36"/>
      <c r="G455" s="36"/>
    </row>
    <row r="456" spans="1:7" ht="24" hidden="1">
      <c r="A456" s="30" t="s">
        <v>628</v>
      </c>
      <c r="B456" s="43" t="s">
        <v>654</v>
      </c>
      <c r="C456" s="278">
        <f t="shared" si="6"/>
        <v>0</v>
      </c>
      <c r="D456" s="36"/>
      <c r="E456" s="36"/>
      <c r="F456" s="36"/>
      <c r="G456" s="36"/>
    </row>
    <row r="457" spans="1:7" ht="24" hidden="1">
      <c r="A457" s="32" t="s">
        <v>630</v>
      </c>
      <c r="B457" s="43" t="s">
        <v>656</v>
      </c>
      <c r="C457" s="278">
        <f t="shared" si="6"/>
        <v>0</v>
      </c>
      <c r="D457" s="36"/>
      <c r="E457" s="36"/>
      <c r="F457" s="36"/>
      <c r="G457" s="36"/>
    </row>
    <row r="458" spans="1:7" ht="24" hidden="1">
      <c r="A458" s="32" t="s">
        <v>632</v>
      </c>
      <c r="B458" s="43" t="s">
        <v>401</v>
      </c>
      <c r="C458" s="278">
        <f t="shared" si="6"/>
        <v>0</v>
      </c>
      <c r="D458" s="36"/>
      <c r="E458" s="36"/>
      <c r="F458" s="36"/>
      <c r="G458" s="36"/>
    </row>
    <row r="459" spans="1:7" ht="24" hidden="1">
      <c r="A459" s="32" t="s">
        <v>634</v>
      </c>
      <c r="B459" s="43" t="s">
        <v>403</v>
      </c>
      <c r="C459" s="278">
        <f t="shared" si="6"/>
        <v>0</v>
      </c>
      <c r="D459" s="36"/>
      <c r="E459" s="36"/>
      <c r="F459" s="36"/>
      <c r="G459" s="36"/>
    </row>
    <row r="460" spans="1:7" ht="36" hidden="1">
      <c r="A460" s="32" t="s">
        <v>636</v>
      </c>
      <c r="B460" s="43" t="s">
        <v>405</v>
      </c>
      <c r="C460" s="278">
        <f t="shared" si="6"/>
        <v>0</v>
      </c>
      <c r="D460" s="36"/>
      <c r="E460" s="36"/>
      <c r="F460" s="36"/>
      <c r="G460" s="36"/>
    </row>
    <row r="461" spans="1:7" ht="36" hidden="1">
      <c r="A461" s="32" t="s">
        <v>638</v>
      </c>
      <c r="B461" s="43" t="s">
        <v>407</v>
      </c>
      <c r="C461" s="278">
        <f t="shared" si="6"/>
        <v>0</v>
      </c>
      <c r="D461" s="36"/>
      <c r="E461" s="36"/>
      <c r="F461" s="36"/>
      <c r="G461" s="36"/>
    </row>
    <row r="462" spans="1:7" ht="48" hidden="1">
      <c r="A462" s="32" t="s">
        <v>640</v>
      </c>
      <c r="B462" s="43" t="s">
        <v>411</v>
      </c>
      <c r="C462" s="278">
        <f t="shared" si="6"/>
        <v>0</v>
      </c>
      <c r="D462" s="36"/>
      <c r="E462" s="36"/>
      <c r="F462" s="36"/>
      <c r="G462" s="36"/>
    </row>
    <row r="463" spans="1:7" ht="48" hidden="1">
      <c r="A463" s="32" t="s">
        <v>287</v>
      </c>
      <c r="B463" s="43" t="s">
        <v>72</v>
      </c>
      <c r="C463" s="278">
        <f t="shared" si="6"/>
        <v>0</v>
      </c>
      <c r="D463" s="36"/>
      <c r="E463" s="36"/>
      <c r="F463" s="36"/>
      <c r="G463" s="36"/>
    </row>
    <row r="464" spans="1:7" ht="36" hidden="1">
      <c r="A464" s="32" t="s">
        <v>289</v>
      </c>
      <c r="B464" s="43" t="s">
        <v>74</v>
      </c>
      <c r="C464" s="278">
        <f t="shared" si="6"/>
        <v>0</v>
      </c>
      <c r="D464" s="36"/>
      <c r="E464" s="36"/>
      <c r="F464" s="36"/>
      <c r="G464" s="36"/>
    </row>
    <row r="465" spans="1:7" ht="48" hidden="1">
      <c r="A465" s="32" t="s">
        <v>291</v>
      </c>
      <c r="B465" s="43" t="s">
        <v>76</v>
      </c>
      <c r="C465" s="278">
        <f t="shared" si="6"/>
        <v>0</v>
      </c>
      <c r="D465" s="36"/>
      <c r="E465" s="36"/>
      <c r="F465" s="36"/>
      <c r="G465" s="36"/>
    </row>
    <row r="466" spans="1:7" ht="72" hidden="1">
      <c r="A466" s="32" t="s">
        <v>302</v>
      </c>
      <c r="B466" s="43" t="s">
        <v>78</v>
      </c>
      <c r="C466" s="278">
        <f t="shared" si="6"/>
        <v>0</v>
      </c>
      <c r="D466" s="36"/>
      <c r="E466" s="36"/>
      <c r="F466" s="36"/>
      <c r="G466" s="36"/>
    </row>
    <row r="467" spans="1:7" ht="36" hidden="1">
      <c r="A467" s="32" t="s">
        <v>313</v>
      </c>
      <c r="B467" s="43" t="s">
        <v>440</v>
      </c>
      <c r="C467" s="278">
        <f t="shared" si="6"/>
        <v>0</v>
      </c>
      <c r="D467" s="36"/>
      <c r="E467" s="36"/>
      <c r="F467" s="36"/>
      <c r="G467" s="36"/>
    </row>
    <row r="468" spans="1:7" ht="36" hidden="1">
      <c r="A468" s="32" t="s">
        <v>315</v>
      </c>
      <c r="B468" s="43" t="s">
        <v>442</v>
      </c>
      <c r="C468" s="278">
        <f t="shared" si="6"/>
        <v>0</v>
      </c>
      <c r="D468" s="36"/>
      <c r="E468" s="36"/>
      <c r="F468" s="36"/>
      <c r="G468" s="36"/>
    </row>
    <row r="469" spans="1:7" ht="24">
      <c r="A469" s="32" t="s">
        <v>34</v>
      </c>
      <c r="B469" s="43" t="s">
        <v>654</v>
      </c>
      <c r="C469" s="278" t="e">
        <f>C472</f>
        <v>#REF!</v>
      </c>
      <c r="D469" s="36"/>
      <c r="E469" s="36"/>
      <c r="F469" s="36"/>
      <c r="G469" s="36"/>
    </row>
    <row r="470" spans="1:7" ht="36" hidden="1">
      <c r="A470" s="32" t="s">
        <v>317</v>
      </c>
      <c r="B470" s="43" t="s">
        <v>318</v>
      </c>
      <c r="C470" s="278">
        <f t="shared" si="6"/>
        <v>0</v>
      </c>
      <c r="D470" s="36"/>
      <c r="E470" s="36"/>
      <c r="F470" s="36"/>
      <c r="G470" s="36"/>
    </row>
    <row r="471" spans="1:7" ht="36" hidden="1">
      <c r="A471" s="32" t="s">
        <v>319</v>
      </c>
      <c r="B471" s="43" t="s">
        <v>611</v>
      </c>
      <c r="C471" s="278">
        <f t="shared" si="6"/>
        <v>0</v>
      </c>
      <c r="D471" s="36"/>
      <c r="E471" s="36"/>
      <c r="F471" s="36"/>
      <c r="G471" s="36"/>
    </row>
    <row r="472" spans="1:7" ht="36">
      <c r="A472" s="32" t="s">
        <v>35</v>
      </c>
      <c r="B472" s="43" t="s">
        <v>36</v>
      </c>
      <c r="C472" s="278" t="e">
        <f>C204</f>
        <v>#REF!</v>
      </c>
      <c r="D472" s="36"/>
      <c r="E472" s="36"/>
      <c r="F472" s="36"/>
      <c r="G472" s="36"/>
    </row>
    <row r="473" spans="1:7" ht="36" hidden="1">
      <c r="A473" s="32" t="s">
        <v>443</v>
      </c>
      <c r="B473" s="56" t="s">
        <v>444</v>
      </c>
      <c r="C473" s="277">
        <f t="shared" si="6"/>
        <v>0</v>
      </c>
      <c r="D473" s="36"/>
      <c r="E473" s="36"/>
      <c r="F473" s="36"/>
      <c r="G473" s="36"/>
    </row>
    <row r="474" spans="1:7" ht="48" hidden="1">
      <c r="A474" s="32" t="s">
        <v>391</v>
      </c>
      <c r="B474" s="56" t="s">
        <v>393</v>
      </c>
      <c r="C474" s="277">
        <f t="shared" si="6"/>
        <v>0</v>
      </c>
      <c r="D474" s="36"/>
      <c r="E474" s="36"/>
      <c r="F474" s="36"/>
      <c r="G474" s="36"/>
    </row>
    <row r="475" spans="1:7" ht="60" hidden="1">
      <c r="A475" s="32" t="s">
        <v>394</v>
      </c>
      <c r="B475" s="56" t="s">
        <v>395</v>
      </c>
      <c r="C475" s="277">
        <f t="shared" si="6"/>
        <v>0</v>
      </c>
      <c r="D475" s="36"/>
      <c r="E475" s="36"/>
      <c r="F475" s="36"/>
      <c r="G475" s="36"/>
    </row>
    <row r="476" spans="1:7" ht="48" hidden="1">
      <c r="A476" s="32" t="s">
        <v>396</v>
      </c>
      <c r="B476" s="56" t="s">
        <v>397</v>
      </c>
      <c r="C476" s="277">
        <f t="shared" si="6"/>
        <v>0</v>
      </c>
      <c r="D476" s="36"/>
      <c r="E476" s="36"/>
      <c r="F476" s="36"/>
      <c r="G476" s="36"/>
    </row>
    <row r="477" spans="1:7" ht="60" hidden="1">
      <c r="A477" s="32" t="s">
        <v>398</v>
      </c>
      <c r="B477" s="56" t="s">
        <v>45</v>
      </c>
      <c r="C477" s="277">
        <f t="shared" si="6"/>
        <v>0</v>
      </c>
      <c r="D477" s="36"/>
      <c r="E477" s="36"/>
      <c r="F477" s="36"/>
      <c r="G477" s="36"/>
    </row>
    <row r="478" spans="1:7" ht="12.75" hidden="1">
      <c r="A478" s="32" t="s">
        <v>46</v>
      </c>
      <c r="B478" s="56" t="s">
        <v>421</v>
      </c>
      <c r="C478" s="277">
        <f t="shared" si="6"/>
        <v>0</v>
      </c>
      <c r="D478" s="36"/>
      <c r="E478" s="36"/>
      <c r="F478" s="36"/>
      <c r="G478" s="36"/>
    </row>
    <row r="479" spans="1:7" ht="48" hidden="1">
      <c r="A479" s="32" t="s">
        <v>422</v>
      </c>
      <c r="B479" s="56" t="s">
        <v>423</v>
      </c>
      <c r="C479" s="277">
        <f t="shared" si="6"/>
        <v>0</v>
      </c>
      <c r="D479" s="36"/>
      <c r="E479" s="36"/>
      <c r="F479" s="36"/>
      <c r="G479" s="36"/>
    </row>
    <row r="480" spans="1:7" ht="48" hidden="1">
      <c r="A480" s="32" t="s">
        <v>424</v>
      </c>
      <c r="B480" s="56" t="s">
        <v>425</v>
      </c>
      <c r="C480" s="277">
        <f t="shared" si="6"/>
        <v>0</v>
      </c>
      <c r="D480" s="36"/>
      <c r="E480" s="36"/>
      <c r="F480" s="36"/>
      <c r="G480" s="36"/>
    </row>
    <row r="481" spans="1:7" ht="12.75" hidden="1">
      <c r="A481" s="32" t="s">
        <v>426</v>
      </c>
      <c r="B481" s="55" t="s">
        <v>427</v>
      </c>
      <c r="C481" s="277">
        <f t="shared" si="6"/>
        <v>0</v>
      </c>
      <c r="D481" s="36"/>
      <c r="E481" s="36"/>
      <c r="F481" s="36"/>
      <c r="G481" s="36"/>
    </row>
    <row r="482" spans="1:7" ht="24" hidden="1">
      <c r="A482" s="32" t="s">
        <v>428</v>
      </c>
      <c r="B482" s="56" t="s">
        <v>429</v>
      </c>
      <c r="C482" s="277">
        <f t="shared" si="6"/>
        <v>0</v>
      </c>
      <c r="D482" s="36"/>
      <c r="E482" s="36"/>
      <c r="F482" s="36"/>
      <c r="G482" s="36"/>
    </row>
    <row r="483" spans="1:7" ht="24" hidden="1">
      <c r="A483" s="32" t="s">
        <v>13</v>
      </c>
      <c r="B483" s="56" t="s">
        <v>14</v>
      </c>
      <c r="C483" s="277">
        <f t="shared" si="6"/>
        <v>0</v>
      </c>
      <c r="D483" s="36"/>
      <c r="E483" s="36"/>
      <c r="F483" s="36"/>
      <c r="G483" s="36"/>
    </row>
    <row r="484" spans="1:7" ht="24" hidden="1">
      <c r="A484" s="32" t="s">
        <v>15</v>
      </c>
      <c r="B484" s="56" t="s">
        <v>16</v>
      </c>
      <c r="C484" s="277">
        <f t="shared" si="6"/>
        <v>0</v>
      </c>
      <c r="D484" s="36"/>
      <c r="E484" s="36"/>
      <c r="F484" s="36"/>
      <c r="G484" s="36"/>
    </row>
    <row r="485" spans="1:7" ht="24" hidden="1">
      <c r="A485" s="32" t="s">
        <v>17</v>
      </c>
      <c r="B485" s="56" t="s">
        <v>18</v>
      </c>
      <c r="C485" s="277">
        <f t="shared" si="6"/>
        <v>0</v>
      </c>
      <c r="D485" s="36"/>
      <c r="E485" s="36"/>
      <c r="F485" s="36"/>
      <c r="G485" s="36"/>
    </row>
    <row r="486" spans="1:7" ht="24" hidden="1">
      <c r="A486" s="32" t="s">
        <v>19</v>
      </c>
      <c r="B486" s="56" t="s">
        <v>743</v>
      </c>
      <c r="C486" s="277">
        <f t="shared" si="6"/>
        <v>0</v>
      </c>
      <c r="D486" s="36"/>
      <c r="E486" s="36"/>
      <c r="F486" s="36"/>
      <c r="G486" s="36"/>
    </row>
    <row r="487" spans="1:7" ht="24" hidden="1">
      <c r="A487" s="32" t="s">
        <v>744</v>
      </c>
      <c r="B487" s="56" t="s">
        <v>745</v>
      </c>
      <c r="C487" s="277">
        <f t="shared" si="6"/>
        <v>0</v>
      </c>
      <c r="D487" s="36"/>
      <c r="E487" s="36"/>
      <c r="F487" s="36"/>
      <c r="G487" s="36"/>
    </row>
    <row r="488" spans="1:7" ht="36" hidden="1">
      <c r="A488" s="32" t="s">
        <v>746</v>
      </c>
      <c r="B488" s="56" t="s">
        <v>747</v>
      </c>
      <c r="C488" s="277">
        <f t="shared" si="6"/>
        <v>0</v>
      </c>
      <c r="D488" s="36"/>
      <c r="E488" s="36"/>
      <c r="F488" s="36"/>
      <c r="G488" s="36"/>
    </row>
    <row r="489" spans="1:7" ht="36" hidden="1">
      <c r="A489" s="32" t="s">
        <v>748</v>
      </c>
      <c r="B489" s="56" t="s">
        <v>749</v>
      </c>
      <c r="C489" s="277">
        <f t="shared" si="6"/>
        <v>0</v>
      </c>
      <c r="D489" s="36"/>
      <c r="E489" s="36"/>
      <c r="F489" s="36"/>
      <c r="G489" s="36"/>
    </row>
    <row r="490" spans="1:7" ht="24" hidden="1">
      <c r="A490" s="33" t="s">
        <v>750</v>
      </c>
      <c r="B490" s="57" t="s">
        <v>751</v>
      </c>
      <c r="C490" s="277">
        <f t="shared" si="6"/>
        <v>0</v>
      </c>
      <c r="D490" s="36"/>
      <c r="E490" s="36"/>
      <c r="F490" s="36"/>
      <c r="G490" s="36"/>
    </row>
    <row r="491" spans="1:7" ht="12.75" hidden="1">
      <c r="A491" s="34"/>
      <c r="B491" s="58" t="s">
        <v>752</v>
      </c>
      <c r="C491" s="277">
        <f t="shared" si="6"/>
        <v>0</v>
      </c>
      <c r="D491" s="36"/>
      <c r="E491" s="36"/>
      <c r="F491" s="36"/>
      <c r="G491" s="36"/>
    </row>
    <row r="492" spans="1:7" ht="85.5" hidden="1">
      <c r="A492" s="35"/>
      <c r="B492" s="59" t="s">
        <v>121</v>
      </c>
      <c r="C492" s="277">
        <f t="shared" si="6"/>
        <v>0</v>
      </c>
      <c r="D492" s="36"/>
      <c r="E492" s="36"/>
      <c r="F492" s="36"/>
      <c r="G492" s="36"/>
    </row>
    <row r="493" spans="1:7" ht="48" hidden="1">
      <c r="A493" s="33" t="s">
        <v>122</v>
      </c>
      <c r="B493" s="55" t="s">
        <v>123</v>
      </c>
      <c r="C493" s="277">
        <f t="shared" si="6"/>
        <v>0</v>
      </c>
      <c r="D493" s="36"/>
      <c r="E493" s="36"/>
      <c r="F493" s="36"/>
      <c r="G493" s="36"/>
    </row>
    <row r="494" spans="1:7" ht="60" hidden="1">
      <c r="A494" s="32" t="s">
        <v>124</v>
      </c>
      <c r="B494" s="60" t="s">
        <v>125</v>
      </c>
      <c r="C494" s="277">
        <f t="shared" si="6"/>
        <v>0</v>
      </c>
      <c r="D494" s="36"/>
      <c r="E494" s="36"/>
      <c r="F494" s="36"/>
      <c r="G494" s="36"/>
    </row>
    <row r="495" spans="1:7" ht="24" hidden="1">
      <c r="A495" s="32" t="s">
        <v>126</v>
      </c>
      <c r="B495" s="56" t="s">
        <v>473</v>
      </c>
      <c r="C495" s="277">
        <f t="shared" si="6"/>
        <v>0</v>
      </c>
      <c r="D495" s="36"/>
      <c r="E495" s="36"/>
      <c r="F495" s="36"/>
      <c r="G495" s="36"/>
    </row>
    <row r="496" spans="1:7" ht="36" hidden="1">
      <c r="A496" s="32" t="s">
        <v>474</v>
      </c>
      <c r="B496" s="56" t="s">
        <v>475</v>
      </c>
      <c r="C496" s="277">
        <f t="shared" si="6"/>
        <v>0</v>
      </c>
      <c r="D496" s="36"/>
      <c r="E496" s="36"/>
      <c r="F496" s="36"/>
      <c r="G496" s="36"/>
    </row>
    <row r="497" spans="1:7" ht="60" hidden="1">
      <c r="A497" s="32" t="s">
        <v>476</v>
      </c>
      <c r="B497" s="60" t="s">
        <v>477</v>
      </c>
      <c r="C497" s="277">
        <f t="shared" si="6"/>
        <v>0</v>
      </c>
      <c r="D497" s="36"/>
      <c r="E497" s="36"/>
      <c r="F497" s="36"/>
      <c r="G497" s="36"/>
    </row>
    <row r="498" spans="1:7" ht="24" hidden="1">
      <c r="A498" s="32" t="s">
        <v>478</v>
      </c>
      <c r="B498" s="56" t="s">
        <v>473</v>
      </c>
      <c r="C498" s="277">
        <f t="shared" si="6"/>
        <v>0</v>
      </c>
      <c r="D498" s="36"/>
      <c r="E498" s="36"/>
      <c r="F498" s="36"/>
      <c r="G498" s="36"/>
    </row>
    <row r="499" spans="1:7" ht="36" hidden="1">
      <c r="A499" s="32" t="s">
        <v>479</v>
      </c>
      <c r="B499" s="56" t="s">
        <v>475</v>
      </c>
      <c r="C499" s="277">
        <f t="shared" si="6"/>
        <v>0</v>
      </c>
      <c r="D499" s="36"/>
      <c r="E499" s="36"/>
      <c r="F499" s="36"/>
      <c r="G499" s="36"/>
    </row>
    <row r="500" spans="1:7" ht="48" hidden="1">
      <c r="A500" s="33" t="s">
        <v>480</v>
      </c>
      <c r="B500" s="55" t="s">
        <v>451</v>
      </c>
      <c r="C500" s="277">
        <f t="shared" si="6"/>
        <v>0</v>
      </c>
      <c r="D500" s="36"/>
      <c r="E500" s="36"/>
      <c r="F500" s="36"/>
      <c r="G500" s="36"/>
    </row>
    <row r="501" spans="1:7" ht="60" hidden="1">
      <c r="A501" s="32" t="s">
        <v>452</v>
      </c>
      <c r="B501" s="60" t="s">
        <v>166</v>
      </c>
      <c r="C501" s="277">
        <f t="shared" si="6"/>
        <v>0</v>
      </c>
      <c r="D501" s="36"/>
      <c r="E501" s="36"/>
      <c r="F501" s="36"/>
      <c r="G501" s="36"/>
    </row>
    <row r="502" spans="1:7" ht="24" hidden="1">
      <c r="A502" s="32" t="s">
        <v>167</v>
      </c>
      <c r="B502" s="56" t="s">
        <v>168</v>
      </c>
      <c r="C502" s="277">
        <f t="shared" si="6"/>
        <v>0</v>
      </c>
      <c r="D502" s="36"/>
      <c r="E502" s="36"/>
      <c r="F502" s="36"/>
      <c r="G502" s="36"/>
    </row>
    <row r="503" spans="1:7" ht="36" hidden="1">
      <c r="A503" s="32" t="s">
        <v>169</v>
      </c>
      <c r="B503" s="56" t="s">
        <v>170</v>
      </c>
      <c r="C503" s="277">
        <f t="shared" si="6"/>
        <v>0</v>
      </c>
      <c r="D503" s="36"/>
      <c r="E503" s="36"/>
      <c r="F503" s="36"/>
      <c r="G503" s="36"/>
    </row>
    <row r="504" spans="1:7" ht="36" hidden="1">
      <c r="A504" s="32" t="s">
        <v>171</v>
      </c>
      <c r="B504" s="56" t="s">
        <v>172</v>
      </c>
      <c r="C504" s="277">
        <f t="shared" si="6"/>
        <v>0</v>
      </c>
      <c r="D504" s="36"/>
      <c r="E504" s="36"/>
      <c r="F504" s="36"/>
      <c r="G504" s="36"/>
    </row>
    <row r="505" spans="1:7" ht="12.75" hidden="1">
      <c r="A505" s="32" t="s">
        <v>173</v>
      </c>
      <c r="B505" s="56" t="s">
        <v>174</v>
      </c>
      <c r="C505" s="277">
        <f t="shared" si="6"/>
        <v>0</v>
      </c>
      <c r="D505" s="36"/>
      <c r="E505" s="36"/>
      <c r="F505" s="36"/>
      <c r="G505" s="36"/>
    </row>
    <row r="506" spans="1:7" ht="24" hidden="1">
      <c r="A506" s="32" t="s">
        <v>175</v>
      </c>
      <c r="B506" s="56" t="s">
        <v>502</v>
      </c>
      <c r="C506" s="277">
        <f t="shared" si="6"/>
        <v>0</v>
      </c>
      <c r="D506" s="36"/>
      <c r="E506" s="36"/>
      <c r="F506" s="36"/>
      <c r="G506" s="36"/>
    </row>
    <row r="507" spans="1:7" ht="24" hidden="1">
      <c r="A507" s="32" t="s">
        <v>503</v>
      </c>
      <c r="B507" s="56" t="s">
        <v>504</v>
      </c>
      <c r="C507" s="277">
        <f t="shared" si="6"/>
        <v>0</v>
      </c>
      <c r="D507" s="36"/>
      <c r="E507" s="36"/>
      <c r="F507" s="36"/>
      <c r="G507" s="36"/>
    </row>
    <row r="508" spans="1:7" ht="24" hidden="1">
      <c r="A508" s="32" t="s">
        <v>505</v>
      </c>
      <c r="B508" s="56" t="s">
        <v>506</v>
      </c>
      <c r="C508" s="277">
        <f t="shared" si="6"/>
        <v>0</v>
      </c>
      <c r="D508" s="36"/>
      <c r="E508" s="36"/>
      <c r="F508" s="36"/>
      <c r="G508" s="36"/>
    </row>
    <row r="509" spans="1:7" ht="36" hidden="1">
      <c r="A509" s="32" t="s">
        <v>507</v>
      </c>
      <c r="B509" s="56" t="s">
        <v>508</v>
      </c>
      <c r="C509" s="277">
        <f t="shared" si="6"/>
        <v>0</v>
      </c>
      <c r="D509" s="36"/>
      <c r="E509" s="36"/>
      <c r="F509" s="36"/>
      <c r="G509" s="36"/>
    </row>
    <row r="510" spans="1:7" ht="60" hidden="1">
      <c r="A510" s="32" t="s">
        <v>509</v>
      </c>
      <c r="B510" s="60" t="s">
        <v>510</v>
      </c>
      <c r="C510" s="277">
        <f t="shared" si="6"/>
        <v>0</v>
      </c>
      <c r="D510" s="36"/>
      <c r="E510" s="36"/>
      <c r="F510" s="36"/>
      <c r="G510" s="36"/>
    </row>
    <row r="511" spans="1:7" ht="24" hidden="1">
      <c r="A511" s="32" t="s">
        <v>511</v>
      </c>
      <c r="B511" s="56" t="s">
        <v>168</v>
      </c>
      <c r="C511" s="277">
        <f t="shared" si="6"/>
        <v>0</v>
      </c>
      <c r="D511" s="36"/>
      <c r="E511" s="36"/>
      <c r="F511" s="36"/>
      <c r="G511" s="36"/>
    </row>
    <row r="512" spans="1:7" ht="36" hidden="1">
      <c r="A512" s="32" t="s">
        <v>512</v>
      </c>
      <c r="B512" s="56" t="s">
        <v>170</v>
      </c>
      <c r="C512" s="277">
        <f t="shared" si="6"/>
        <v>0</v>
      </c>
      <c r="D512" s="36"/>
      <c r="E512" s="36"/>
      <c r="F512" s="36"/>
      <c r="G512" s="36"/>
    </row>
    <row r="513" spans="1:7" ht="36" hidden="1">
      <c r="A513" s="32" t="s">
        <v>513</v>
      </c>
      <c r="B513" s="56" t="s">
        <v>172</v>
      </c>
      <c r="C513" s="277">
        <f aca="true" t="shared" si="7" ref="C513:C532">C245</f>
        <v>0</v>
      </c>
      <c r="D513" s="36"/>
      <c r="E513" s="36"/>
      <c r="F513" s="36"/>
      <c r="G513" s="36"/>
    </row>
    <row r="514" spans="1:7" ht="12.75" hidden="1">
      <c r="A514" s="32" t="s">
        <v>514</v>
      </c>
      <c r="B514" s="56" t="s">
        <v>174</v>
      </c>
      <c r="C514" s="277">
        <f t="shared" si="7"/>
        <v>0</v>
      </c>
      <c r="D514" s="36"/>
      <c r="E514" s="36"/>
      <c r="F514" s="36"/>
      <c r="G514" s="36"/>
    </row>
    <row r="515" spans="1:7" ht="24" hidden="1">
      <c r="A515" s="32" t="s">
        <v>515</v>
      </c>
      <c r="B515" s="56" t="s">
        <v>502</v>
      </c>
      <c r="C515" s="277">
        <f t="shared" si="7"/>
        <v>0</v>
      </c>
      <c r="D515" s="36"/>
      <c r="E515" s="36"/>
      <c r="F515" s="36"/>
      <c r="G515" s="36"/>
    </row>
    <row r="516" spans="1:7" ht="36" hidden="1">
      <c r="A516" s="32" t="s">
        <v>516</v>
      </c>
      <c r="B516" s="56" t="s">
        <v>517</v>
      </c>
      <c r="C516" s="277">
        <f t="shared" si="7"/>
        <v>0</v>
      </c>
      <c r="D516" s="36"/>
      <c r="E516" s="36"/>
      <c r="F516" s="36"/>
      <c r="G516" s="36"/>
    </row>
    <row r="517" spans="1:7" ht="24" hidden="1">
      <c r="A517" s="32" t="s">
        <v>518</v>
      </c>
      <c r="B517" s="56" t="s">
        <v>504</v>
      </c>
      <c r="C517" s="277">
        <f t="shared" si="7"/>
        <v>0</v>
      </c>
      <c r="D517" s="36"/>
      <c r="E517" s="36"/>
      <c r="F517" s="36"/>
      <c r="G517" s="36"/>
    </row>
    <row r="518" spans="1:7" ht="24" hidden="1">
      <c r="A518" s="32" t="s">
        <v>519</v>
      </c>
      <c r="B518" s="56" t="s">
        <v>506</v>
      </c>
      <c r="C518" s="277">
        <f t="shared" si="7"/>
        <v>0</v>
      </c>
      <c r="D518" s="36"/>
      <c r="E518" s="36"/>
      <c r="F518" s="36"/>
      <c r="G518" s="36"/>
    </row>
    <row r="519" spans="1:7" ht="36" hidden="1">
      <c r="A519" s="32" t="s">
        <v>520</v>
      </c>
      <c r="B519" s="56" t="s">
        <v>508</v>
      </c>
      <c r="C519" s="277">
        <f t="shared" si="7"/>
        <v>0</v>
      </c>
      <c r="D519" s="36"/>
      <c r="E519" s="36"/>
      <c r="F519" s="36"/>
      <c r="G519" s="36"/>
    </row>
    <row r="520" spans="1:7" ht="24" hidden="1">
      <c r="A520" s="33" t="s">
        <v>521</v>
      </c>
      <c r="B520" s="55" t="s">
        <v>522</v>
      </c>
      <c r="C520" s="277">
        <f t="shared" si="7"/>
        <v>0</v>
      </c>
      <c r="D520" s="36"/>
      <c r="E520" s="36"/>
      <c r="F520" s="36"/>
      <c r="G520" s="36"/>
    </row>
    <row r="521" spans="1:7" ht="24" hidden="1">
      <c r="A521" s="32" t="s">
        <v>523</v>
      </c>
      <c r="B521" s="60" t="s">
        <v>481</v>
      </c>
      <c r="C521" s="277">
        <f t="shared" si="7"/>
        <v>0</v>
      </c>
      <c r="D521" s="36"/>
      <c r="E521" s="36"/>
      <c r="F521" s="36"/>
      <c r="G521" s="36"/>
    </row>
    <row r="522" spans="1:7" ht="36" hidden="1">
      <c r="A522" s="32" t="s">
        <v>482</v>
      </c>
      <c r="B522" s="56" t="s">
        <v>483</v>
      </c>
      <c r="C522" s="277">
        <f t="shared" si="7"/>
        <v>0</v>
      </c>
      <c r="D522" s="36"/>
      <c r="E522" s="36"/>
      <c r="F522" s="36"/>
      <c r="G522" s="36"/>
    </row>
    <row r="523" spans="1:7" ht="36" hidden="1">
      <c r="A523" s="32" t="s">
        <v>484</v>
      </c>
      <c r="B523" s="56" t="s">
        <v>485</v>
      </c>
      <c r="C523" s="277">
        <f t="shared" si="7"/>
        <v>0</v>
      </c>
      <c r="D523" s="36"/>
      <c r="E523" s="36"/>
      <c r="F523" s="36"/>
      <c r="G523" s="36"/>
    </row>
    <row r="524" spans="1:7" ht="36" hidden="1">
      <c r="A524" s="32" t="s">
        <v>486</v>
      </c>
      <c r="B524" s="60" t="s">
        <v>488</v>
      </c>
      <c r="C524" s="277">
        <f t="shared" si="7"/>
        <v>0</v>
      </c>
      <c r="D524" s="36"/>
      <c r="E524" s="36"/>
      <c r="F524" s="36"/>
      <c r="G524" s="36"/>
    </row>
    <row r="525" spans="1:7" ht="36" hidden="1">
      <c r="A525" s="32" t="s">
        <v>489</v>
      </c>
      <c r="B525" s="56" t="s">
        <v>490</v>
      </c>
      <c r="C525" s="277">
        <f t="shared" si="7"/>
        <v>0</v>
      </c>
      <c r="D525" s="36"/>
      <c r="E525" s="36"/>
      <c r="F525" s="36"/>
      <c r="G525" s="36"/>
    </row>
    <row r="526" spans="1:7" ht="48" hidden="1">
      <c r="A526" s="32" t="s">
        <v>491</v>
      </c>
      <c r="B526" s="56" t="s">
        <v>492</v>
      </c>
      <c r="C526" s="277">
        <f t="shared" si="7"/>
        <v>0</v>
      </c>
      <c r="D526" s="36"/>
      <c r="E526" s="36"/>
      <c r="F526" s="36"/>
      <c r="G526" s="36"/>
    </row>
    <row r="527" spans="1:7" ht="24" hidden="1">
      <c r="A527" s="33" t="s">
        <v>493</v>
      </c>
      <c r="B527" s="55" t="s">
        <v>494</v>
      </c>
      <c r="C527" s="277">
        <f t="shared" si="7"/>
        <v>0</v>
      </c>
      <c r="D527" s="36"/>
      <c r="E527" s="36"/>
      <c r="F527" s="36"/>
      <c r="G527" s="36"/>
    </row>
    <row r="528" spans="1:7" ht="72" hidden="1">
      <c r="A528" s="32" t="s">
        <v>495</v>
      </c>
      <c r="B528" s="60" t="s">
        <v>496</v>
      </c>
      <c r="C528" s="277">
        <f t="shared" si="7"/>
        <v>0</v>
      </c>
      <c r="D528" s="36"/>
      <c r="E528" s="36"/>
      <c r="F528" s="36"/>
      <c r="G528" s="36"/>
    </row>
    <row r="529" spans="1:7" ht="24" hidden="1">
      <c r="A529" s="32" t="s">
        <v>497</v>
      </c>
      <c r="B529" s="56" t="s">
        <v>498</v>
      </c>
      <c r="C529" s="277">
        <f t="shared" si="7"/>
        <v>0</v>
      </c>
      <c r="D529" s="36"/>
      <c r="E529" s="36"/>
      <c r="F529" s="36"/>
      <c r="G529" s="36"/>
    </row>
    <row r="530" spans="1:7" ht="24" hidden="1">
      <c r="A530" s="32" t="s">
        <v>499</v>
      </c>
      <c r="B530" s="56" t="s">
        <v>500</v>
      </c>
      <c r="C530" s="277">
        <f t="shared" si="7"/>
        <v>0</v>
      </c>
      <c r="D530" s="36"/>
      <c r="E530" s="36"/>
      <c r="F530" s="36"/>
      <c r="G530" s="36"/>
    </row>
    <row r="531" spans="1:7" ht="24" hidden="1">
      <c r="A531" s="81"/>
      <c r="B531" s="82" t="s">
        <v>751</v>
      </c>
      <c r="C531" s="276" t="e">
        <f t="shared" si="7"/>
        <v>#REF!</v>
      </c>
      <c r="D531" s="54"/>
      <c r="E531" s="54"/>
      <c r="F531" s="54"/>
      <c r="G531" s="54"/>
    </row>
    <row r="532" spans="1:7" ht="13.5" hidden="1" thickBot="1">
      <c r="A532" s="78"/>
      <c r="B532" s="79" t="s">
        <v>501</v>
      </c>
      <c r="C532" s="279" t="e">
        <f t="shared" si="7"/>
        <v>#REF!</v>
      </c>
      <c r="D532" s="54"/>
      <c r="E532" s="54"/>
      <c r="F532" s="54"/>
      <c r="G532" s="54"/>
    </row>
  </sheetData>
  <sheetProtection/>
  <mergeCells count="5">
    <mergeCell ref="B270:C270"/>
    <mergeCell ref="B2:G2"/>
    <mergeCell ref="B269:C269"/>
    <mergeCell ref="B268:C268"/>
    <mergeCell ref="A3:G3"/>
  </mergeCells>
  <printOptions/>
  <pageMargins left="0.54" right="0" top="0.984251968503937" bottom="1.3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string_value</cp:lastModifiedBy>
  <cp:lastPrinted>2008-02-22T09:15:24Z</cp:lastPrinted>
  <dcterms:created xsi:type="dcterms:W3CDTF">2005-01-25T09:10:50Z</dcterms:created>
  <dcterms:modified xsi:type="dcterms:W3CDTF">2011-04-26T06:07:17Z</dcterms:modified>
  <cp:category/>
  <cp:version/>
  <cp:contentType/>
  <cp:contentStatus/>
</cp:coreProperties>
</file>